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030"/>
  <workbookPr filterPrivacy="1" defaultThemeVersion="124226"/>
  <bookViews>
    <workbookView xWindow="240" yWindow="105" windowWidth="13260" windowHeight="8010" tabRatio="922"/>
  </bookViews>
  <sheets>
    <sheet name="Vstupy, výstupy biomasy" sheetId="7" r:id="rId1"/>
    <sheet name="Aktivity,časový plán" sheetId="3" r:id="rId2"/>
    <sheet name="SWOT" sheetId="4" r:id="rId3"/>
    <sheet name="Rozpočet a financování" sheetId="5" r:id="rId4"/>
    <sheet name="Cash flow" sheetId="6" r:id="rId5"/>
    <sheet name="Efektivnost" sheetId="8" r:id="rId6"/>
    <sheet name="Vstupy, výstupy biomasy (2)" sheetId="9" r:id="rId7"/>
    <sheet name="Aktivity,časový plán (2)" sheetId="11" r:id="rId8"/>
    <sheet name="SWOT (2)" sheetId="12" r:id="rId9"/>
    <sheet name="Rozpočet a financování (2)" sheetId="13" r:id="rId10"/>
    <sheet name="Cash flow (2)" sheetId="14" r:id="rId11"/>
  </sheets>
  <definedNames>
    <definedName name="_Toc3013291" localSheetId="0">'Vstupy, výstupy biomasy'!$J$47</definedName>
    <definedName name="_Toc3013291" localSheetId="6">'Vstupy, výstupy biomasy (2)'!$J$47</definedName>
  </definedNames>
  <calcPr calcId="171027"/>
</workbook>
</file>

<file path=xl/calcChain.xml><?xml version="1.0" encoding="utf-8"?>
<calcChain xmlns="http://schemas.openxmlformats.org/spreadsheetml/2006/main">
  <c r="G53" i="7" l="1"/>
  <c r="G54" i="7"/>
  <c r="G55" i="7"/>
  <c r="D25" i="14" l="1"/>
  <c r="G40" i="13" l="1"/>
  <c r="G41" i="13"/>
  <c r="G39" i="13"/>
  <c r="F31" i="13"/>
  <c r="J31" i="13" s="1"/>
  <c r="F27" i="13"/>
  <c r="L27" i="13" s="1"/>
  <c r="F21" i="13"/>
  <c r="J21" i="13" s="1"/>
  <c r="F8" i="13"/>
  <c r="H37" i="13"/>
  <c r="J36" i="13"/>
  <c r="L36" i="13"/>
  <c r="J37" i="13"/>
  <c r="L37" i="13"/>
  <c r="H36" i="13"/>
  <c r="L35" i="13"/>
  <c r="J35" i="13"/>
  <c r="H35" i="13"/>
  <c r="L34" i="13"/>
  <c r="J34" i="13"/>
  <c r="H34" i="13"/>
  <c r="L33" i="13"/>
  <c r="J33" i="13"/>
  <c r="H33" i="13"/>
  <c r="L32" i="13"/>
  <c r="J32" i="13"/>
  <c r="H32" i="13"/>
  <c r="L9" i="13"/>
  <c r="L10" i="13"/>
  <c r="L11" i="13"/>
  <c r="L12" i="13"/>
  <c r="L13" i="13"/>
  <c r="L14" i="13"/>
  <c r="L15" i="13"/>
  <c r="L17" i="13"/>
  <c r="L18" i="13"/>
  <c r="L19" i="13"/>
  <c r="L20" i="13"/>
  <c r="L21" i="13"/>
  <c r="L22" i="13"/>
  <c r="L23" i="13"/>
  <c r="L24" i="13"/>
  <c r="L25" i="13"/>
  <c r="L26" i="13"/>
  <c r="L28" i="13"/>
  <c r="L29" i="13"/>
  <c r="L30" i="13"/>
  <c r="J9" i="13"/>
  <c r="J10" i="13"/>
  <c r="J11" i="13"/>
  <c r="J12" i="13"/>
  <c r="J13" i="13"/>
  <c r="J14" i="13"/>
  <c r="J15" i="13"/>
  <c r="J17" i="13"/>
  <c r="J18" i="13"/>
  <c r="J19" i="13"/>
  <c r="J20" i="13"/>
  <c r="J22" i="13"/>
  <c r="J23" i="13"/>
  <c r="J24" i="13"/>
  <c r="J25" i="13"/>
  <c r="J26" i="13"/>
  <c r="J27" i="13"/>
  <c r="J28" i="13"/>
  <c r="J29" i="13"/>
  <c r="J30" i="13"/>
  <c r="H26" i="13"/>
  <c r="H9" i="13"/>
  <c r="H10" i="13"/>
  <c r="H11" i="13"/>
  <c r="H12" i="13"/>
  <c r="H13" i="13"/>
  <c r="H14" i="13"/>
  <c r="H15" i="13"/>
  <c r="H17" i="13"/>
  <c r="H18" i="13"/>
  <c r="H19" i="13"/>
  <c r="H20" i="13"/>
  <c r="H21" i="13"/>
  <c r="H22" i="13"/>
  <c r="H23" i="13"/>
  <c r="H24" i="13"/>
  <c r="H25" i="13"/>
  <c r="H27" i="13"/>
  <c r="H28" i="13"/>
  <c r="H29" i="13"/>
  <c r="H30" i="13"/>
  <c r="F38" i="12"/>
  <c r="F37" i="12"/>
  <c r="F35" i="12"/>
  <c r="F16" i="12"/>
  <c r="F6" i="12"/>
  <c r="D19" i="12"/>
  <c r="E39" i="12"/>
  <c r="D39" i="12"/>
  <c r="E33" i="12"/>
  <c r="D33" i="12"/>
  <c r="F24" i="12"/>
  <c r="F29" i="12"/>
  <c r="F25" i="12"/>
  <c r="F22" i="12"/>
  <c r="F31" i="12"/>
  <c r="F28" i="12"/>
  <c r="F32" i="12"/>
  <c r="F26" i="12"/>
  <c r="F27" i="12"/>
  <c r="F23" i="12"/>
  <c r="F30" i="12"/>
  <c r="F15" i="12"/>
  <c r="F7" i="12"/>
  <c r="F9" i="12"/>
  <c r="F10" i="12"/>
  <c r="F12" i="12"/>
  <c r="F11" i="12"/>
  <c r="E19" i="12"/>
  <c r="F39" i="13" l="1"/>
  <c r="H39" i="13" s="1"/>
  <c r="J39" i="13" s="1"/>
  <c r="L39" i="13" s="1"/>
  <c r="F41" i="13"/>
  <c r="L31" i="13"/>
  <c r="H31" i="13"/>
  <c r="D31" i="14"/>
  <c r="D13" i="14"/>
  <c r="F16" i="13"/>
  <c r="E46" i="12"/>
  <c r="D46" i="12"/>
  <c r="F41" i="12"/>
  <c r="F43" i="12"/>
  <c r="F44" i="12"/>
  <c r="F45" i="12"/>
  <c r="F42" i="12"/>
  <c r="F36" i="12"/>
  <c r="F21" i="12"/>
  <c r="F33" i="12" s="1"/>
  <c r="F18" i="12"/>
  <c r="F14" i="12"/>
  <c r="F13" i="12"/>
  <c r="F17" i="12"/>
  <c r="F5" i="12"/>
  <c r="F8" i="12"/>
  <c r="B71" i="9"/>
  <c r="B70" i="9"/>
  <c r="B69" i="9"/>
  <c r="B68" i="9"/>
  <c r="B67" i="9"/>
  <c r="G61" i="9"/>
  <c r="G60" i="9"/>
  <c r="G57" i="9"/>
  <c r="G59" i="9" s="1"/>
  <c r="G55" i="9"/>
  <c r="G54" i="9"/>
  <c r="G53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F20" i="9"/>
  <c r="F19" i="9"/>
  <c r="F17" i="9"/>
  <c r="F16" i="9"/>
  <c r="F15" i="9"/>
  <c r="F14" i="9"/>
  <c r="F13" i="9"/>
  <c r="F11" i="9"/>
  <c r="F10" i="9"/>
  <c r="F9" i="9"/>
  <c r="F8" i="9"/>
  <c r="F7" i="9"/>
  <c r="F6" i="9"/>
  <c r="F5" i="9"/>
  <c r="J16" i="13" l="1"/>
  <c r="H16" i="13"/>
  <c r="L16" i="13"/>
  <c r="F40" i="13"/>
  <c r="H40" i="13" s="1"/>
  <c r="J40" i="13" s="1"/>
  <c r="L40" i="13" s="1"/>
  <c r="H41" i="13"/>
  <c r="J41" i="13" s="1"/>
  <c r="L41" i="13" s="1"/>
  <c r="J8" i="13"/>
  <c r="H8" i="13"/>
  <c r="L8" i="13"/>
  <c r="F39" i="12"/>
  <c r="F19" i="12"/>
  <c r="F48" i="12" s="1"/>
  <c r="F46" i="12"/>
  <c r="F21" i="9"/>
  <c r="G62" i="9"/>
  <c r="F12" i="9"/>
  <c r="F18" i="9"/>
  <c r="G56" i="9"/>
  <c r="F49" i="12" l="1"/>
  <c r="F50" i="12" s="1"/>
  <c r="F22" i="9"/>
  <c r="G18" i="9" s="1"/>
  <c r="G63" i="9"/>
  <c r="H56" i="9"/>
  <c r="G42" i="5"/>
  <c r="D34" i="6"/>
  <c r="D17" i="6"/>
  <c r="G12" i="9" l="1"/>
  <c r="G22" i="9"/>
  <c r="H58" i="9"/>
  <c r="C71" i="9" s="1"/>
  <c r="H57" i="9"/>
  <c r="C70" i="9" s="1"/>
  <c r="H55" i="9"/>
  <c r="C69" i="9" s="1"/>
  <c r="H53" i="9"/>
  <c r="C67" i="9" s="1"/>
  <c r="H60" i="9"/>
  <c r="H61" i="9"/>
  <c r="H59" i="9"/>
  <c r="H63" i="9" s="1"/>
  <c r="H54" i="9"/>
  <c r="C68" i="9" s="1"/>
  <c r="H62" i="9"/>
  <c r="G19" i="9"/>
  <c r="C37" i="9" s="1"/>
  <c r="G17" i="9"/>
  <c r="C36" i="9" s="1"/>
  <c r="G15" i="9"/>
  <c r="C34" i="9" s="1"/>
  <c r="G13" i="9"/>
  <c r="C32" i="9" s="1"/>
  <c r="G11" i="9"/>
  <c r="C31" i="9" s="1"/>
  <c r="G9" i="9"/>
  <c r="C29" i="9" s="1"/>
  <c r="G7" i="9"/>
  <c r="C27" i="9" s="1"/>
  <c r="G5" i="9"/>
  <c r="C25" i="9" s="1"/>
  <c r="G8" i="9"/>
  <c r="C28" i="9" s="1"/>
  <c r="G6" i="9"/>
  <c r="C26" i="9" s="1"/>
  <c r="G14" i="9"/>
  <c r="C33" i="9" s="1"/>
  <c r="G10" i="9"/>
  <c r="C30" i="9" s="1"/>
  <c r="G16" i="9"/>
  <c r="C35" i="9" s="1"/>
  <c r="G21" i="9"/>
  <c r="G20" i="9"/>
  <c r="C38" i="9" s="1"/>
  <c r="G46" i="5" l="1"/>
  <c r="H8" i="5"/>
  <c r="N8" i="5" s="1"/>
  <c r="H9" i="5"/>
  <c r="H10" i="5"/>
  <c r="H11" i="5"/>
  <c r="J11" i="5" s="1"/>
  <c r="H12" i="5"/>
  <c r="H13" i="5"/>
  <c r="H14" i="5"/>
  <c r="H15" i="5"/>
  <c r="J15" i="5" s="1"/>
  <c r="H16" i="5"/>
  <c r="H17" i="5"/>
  <c r="H18" i="5"/>
  <c r="H19" i="5"/>
  <c r="J19" i="5" s="1"/>
  <c r="H20" i="5"/>
  <c r="H21" i="5"/>
  <c r="H22" i="5"/>
  <c r="H23" i="5"/>
  <c r="J23" i="5" s="1"/>
  <c r="H24" i="5"/>
  <c r="H25" i="5"/>
  <c r="H26" i="5"/>
  <c r="H27" i="5"/>
  <c r="J27" i="5" s="1"/>
  <c r="H28" i="5"/>
  <c r="H29" i="5"/>
  <c r="H30" i="5"/>
  <c r="H7" i="5"/>
  <c r="L7" i="5" s="1"/>
  <c r="F21" i="5"/>
  <c r="F26" i="5"/>
  <c r="F11" i="5"/>
  <c r="F7" i="5"/>
  <c r="N7" i="5" l="1"/>
  <c r="N11" i="5"/>
  <c r="N27" i="5"/>
  <c r="N19" i="5"/>
  <c r="N15" i="5"/>
  <c r="N30" i="5"/>
  <c r="N26" i="5"/>
  <c r="N22" i="5"/>
  <c r="N18" i="5"/>
  <c r="N14" i="5"/>
  <c r="N10" i="5"/>
  <c r="N29" i="5"/>
  <c r="N25" i="5"/>
  <c r="N21" i="5"/>
  <c r="N17" i="5"/>
  <c r="N13" i="5"/>
  <c r="N9" i="5"/>
  <c r="N28" i="5"/>
  <c r="N24" i="5"/>
  <c r="N20" i="5"/>
  <c r="N16" i="5"/>
  <c r="N12" i="5"/>
  <c r="N23" i="5"/>
  <c r="L30" i="5"/>
  <c r="L26" i="5"/>
  <c r="L22" i="5"/>
  <c r="L18" i="5"/>
  <c r="L14" i="5"/>
  <c r="L10" i="5"/>
  <c r="J30" i="5"/>
  <c r="J26" i="5"/>
  <c r="J22" i="5"/>
  <c r="J18" i="5"/>
  <c r="J14" i="5"/>
  <c r="J10" i="5"/>
  <c r="L29" i="5"/>
  <c r="L25" i="5"/>
  <c r="L21" i="5"/>
  <c r="L17" i="5"/>
  <c r="L13" i="5"/>
  <c r="L9" i="5"/>
  <c r="J29" i="5"/>
  <c r="J25" i="5"/>
  <c r="J21" i="5"/>
  <c r="J17" i="5"/>
  <c r="J13" i="5"/>
  <c r="J9" i="5"/>
  <c r="L28" i="5"/>
  <c r="L24" i="5"/>
  <c r="L20" i="5"/>
  <c r="L16" i="5"/>
  <c r="L12" i="5"/>
  <c r="L8" i="5"/>
  <c r="J28" i="5"/>
  <c r="J24" i="5"/>
  <c r="J20" i="5"/>
  <c r="J16" i="5"/>
  <c r="J12" i="5"/>
  <c r="J8" i="5"/>
  <c r="L27" i="5"/>
  <c r="L23" i="5"/>
  <c r="L19" i="5"/>
  <c r="L15" i="5"/>
  <c r="L11" i="5"/>
  <c r="J7" i="5"/>
  <c r="G44" i="5"/>
  <c r="G43" i="5"/>
  <c r="F33" i="4"/>
  <c r="F37" i="4"/>
  <c r="F35" i="4"/>
  <c r="F39" i="4"/>
  <c r="F36" i="4"/>
  <c r="F34" i="4"/>
  <c r="F38" i="4"/>
  <c r="F29" i="4"/>
  <c r="F30" i="4"/>
  <c r="F26" i="4"/>
  <c r="F27" i="4"/>
  <c r="F25" i="4"/>
  <c r="F28" i="4"/>
  <c r="F18" i="4"/>
  <c r="F19" i="4"/>
  <c r="F21" i="4"/>
  <c r="F20" i="4"/>
  <c r="F22" i="4"/>
  <c r="F17" i="4"/>
  <c r="F13" i="4"/>
  <c r="F12" i="4"/>
  <c r="F10" i="4"/>
  <c r="F8" i="4"/>
  <c r="F9" i="4"/>
  <c r="F6" i="4"/>
  <c r="F7" i="4"/>
  <c r="F14" i="4"/>
  <c r="F11" i="4"/>
  <c r="F5" i="4"/>
  <c r="E40" i="4"/>
  <c r="D40" i="4"/>
  <c r="E23" i="4"/>
  <c r="D23" i="4"/>
  <c r="E15" i="4"/>
  <c r="D15" i="4"/>
  <c r="E31" i="4"/>
  <c r="D31" i="4"/>
  <c r="G47" i="5" l="1"/>
  <c r="G51" i="5" s="1"/>
  <c r="C4" i="8"/>
  <c r="G41" i="5"/>
  <c r="F31" i="4"/>
  <c r="F40" i="4"/>
  <c r="F15" i="4"/>
  <c r="F23" i="4"/>
  <c r="B68" i="7"/>
  <c r="B69" i="7"/>
  <c r="B70" i="7"/>
  <c r="B71" i="7"/>
  <c r="B67" i="7"/>
  <c r="G53" i="5" l="1"/>
  <c r="G49" i="5"/>
  <c r="F43" i="4"/>
  <c r="F42" i="4"/>
  <c r="F44" i="4" s="1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25" i="7"/>
  <c r="F10" i="7"/>
  <c r="F9" i="7"/>
  <c r="G61" i="7"/>
  <c r="G60" i="7"/>
  <c r="G57" i="7"/>
  <c r="G59" i="7" s="1"/>
  <c r="F16" i="7"/>
  <c r="F15" i="7"/>
  <c r="G56" i="7" l="1"/>
  <c r="G62" i="7"/>
  <c r="F6" i="7"/>
  <c r="F7" i="7"/>
  <c r="F8" i="7"/>
  <c r="F11" i="7"/>
  <c r="G63" i="7" l="1"/>
  <c r="H55" i="7" s="1"/>
  <c r="C69" i="7" s="1"/>
  <c r="F20" i="7"/>
  <c r="F19" i="7"/>
  <c r="F14" i="7"/>
  <c r="F17" i="7"/>
  <c r="F13" i="7"/>
  <c r="F5" i="7"/>
  <c r="H53" i="7" l="1"/>
  <c r="C67" i="7" s="1"/>
  <c r="H54" i="7"/>
  <c r="C68" i="7" s="1"/>
  <c r="H59" i="7"/>
  <c r="H60" i="7"/>
  <c r="H57" i="7"/>
  <c r="C70" i="7" s="1"/>
  <c r="H61" i="7"/>
  <c r="H58" i="7"/>
  <c r="C71" i="7" s="1"/>
  <c r="H62" i="7"/>
  <c r="H56" i="7"/>
  <c r="F12" i="7"/>
  <c r="F21" i="7"/>
  <c r="F18" i="7"/>
  <c r="H63" i="7" l="1"/>
  <c r="F22" i="7"/>
  <c r="G9" i="7" l="1"/>
  <c r="C29" i="7" s="1"/>
  <c r="G10" i="7"/>
  <c r="C30" i="7" s="1"/>
  <c r="G15" i="7"/>
  <c r="C34" i="7" s="1"/>
  <c r="G16" i="7"/>
  <c r="C35" i="7" s="1"/>
  <c r="G7" i="7"/>
  <c r="C27" i="7" s="1"/>
  <c r="G8" i="7"/>
  <c r="C28" i="7" s="1"/>
  <c r="G6" i="7"/>
  <c r="C26" i="7" s="1"/>
  <c r="G18" i="7"/>
  <c r="G11" i="7"/>
  <c r="C31" i="7" s="1"/>
  <c r="G12" i="7"/>
  <c r="G17" i="7"/>
  <c r="C36" i="7" s="1"/>
  <c r="G13" i="7"/>
  <c r="C32" i="7" s="1"/>
  <c r="G14" i="7"/>
  <c r="C33" i="7" s="1"/>
  <c r="G19" i="7"/>
  <c r="C37" i="7" s="1"/>
  <c r="G21" i="7"/>
  <c r="G20" i="7"/>
  <c r="C38" i="7" s="1"/>
  <c r="G5" i="7"/>
  <c r="C25" i="7" s="1"/>
  <c r="G22" i="7" l="1"/>
  <c r="D29" i="6" l="1"/>
  <c r="D39" i="6" s="1"/>
  <c r="D40" i="6" s="1"/>
  <c r="D41" i="6" l="1"/>
  <c r="C5" i="8" s="1"/>
  <c r="C6" i="8" s="1"/>
  <c r="D36" i="14"/>
  <c r="D37" i="14" l="1"/>
  <c r="D38" i="14" s="1"/>
</calcChain>
</file>

<file path=xl/sharedStrings.xml><?xml version="1.0" encoding="utf-8"?>
<sst xmlns="http://schemas.openxmlformats.org/spreadsheetml/2006/main" count="421" uniqueCount="195">
  <si>
    <t>p.č.</t>
  </si>
  <si>
    <t>aktivity, dílčí cíle a výstupy</t>
  </si>
  <si>
    <t>1. rok projektu</t>
  </si>
  <si>
    <t>2. rok projektu</t>
  </si>
  <si>
    <t>1.1.</t>
  </si>
  <si>
    <t>1.2.</t>
  </si>
  <si>
    <t>1.3.</t>
  </si>
  <si>
    <t>1.4.</t>
  </si>
  <si>
    <t>2.1.</t>
  </si>
  <si>
    <t>2.2.</t>
  </si>
  <si>
    <t>2.3.</t>
  </si>
  <si>
    <t>2.4.</t>
  </si>
  <si>
    <t>3.1.</t>
  </si>
  <si>
    <t>3.2.</t>
  </si>
  <si>
    <t>3.3.</t>
  </si>
  <si>
    <t>4.1.</t>
  </si>
  <si>
    <t>4.2.</t>
  </si>
  <si>
    <t>5.1.</t>
  </si>
  <si>
    <t>5.2.</t>
  </si>
  <si>
    <t>5.3.</t>
  </si>
  <si>
    <t>7.1.</t>
  </si>
  <si>
    <t>7.2.</t>
  </si>
  <si>
    <t>7.3.</t>
  </si>
  <si>
    <t>7.4.</t>
  </si>
  <si>
    <t>sloupec</t>
  </si>
  <si>
    <t>A</t>
  </si>
  <si>
    <t>B</t>
  </si>
  <si>
    <t>C</t>
  </si>
  <si>
    <t>D</t>
  </si>
  <si>
    <t>interní faktory</t>
  </si>
  <si>
    <t>váha</t>
  </si>
  <si>
    <t>hodnocení</t>
  </si>
  <si>
    <t>výsledek</t>
  </si>
  <si>
    <t>Silné stránky</t>
  </si>
  <si>
    <t>součet</t>
  </si>
  <si>
    <t>Slabé stránky</t>
  </si>
  <si>
    <t>externí faktory</t>
  </si>
  <si>
    <t>Příležitosti</t>
  </si>
  <si>
    <t>Hrozby</t>
  </si>
  <si>
    <t>Bilance</t>
  </si>
  <si>
    <t>interní</t>
  </si>
  <si>
    <t>externí</t>
  </si>
  <si>
    <t>celkem</t>
  </si>
  <si>
    <t>Hodnocení:
U Silných stránek a Příležitostí použijeme kladnou stupnici od 1 do 5 s tím, že 5 znamená nejvyšší spokojenost a 1 nejnižší spokojenost.
U Slabých stránek a Hrozeb použijeme zápornou stupnici od -1 (nejnižší nespokojenost) až -5 (nejvyšší nespokojenost).</t>
  </si>
  <si>
    <t>Váhou vyjádříme důležitost jednotlivých položek v dané kategorii (Silné stránky, Slabé stránky, Příležitosti a Hrozby). Váhy se řídí těmito pravidly:</t>
  </si>
  <si>
    <t>1. Součet vah v dané kategorii musí být roven 1.</t>
  </si>
  <si>
    <t>2. Čím vyšší číslo ( např. 0,99) tím větší důležitost položky v dané kategorii a naopak.</t>
  </si>
  <si>
    <t>Vyhodnocení</t>
  </si>
  <si>
    <t>1. Do sloupce D vynásobíme hodnotu Váhy (sloupec B) d Hodnocením (sloupce C).</t>
  </si>
  <si>
    <t>2. U každé položky vynásobené hodnoty sečteme.</t>
  </si>
  <si>
    <t>3. Sečteme Interní část SWOT analýzy (Slabé a Silné stránky)</t>
  </si>
  <si>
    <t>4. Sečteme Externí část SWOT analýzy (Příležitosti a Hrozby)</t>
  </si>
  <si>
    <t>5. Vypočítáme konečnou bilanci (sečteme interní a externí faktory)</t>
  </si>
  <si>
    <t>%</t>
  </si>
  <si>
    <t>Celkem</t>
  </si>
  <si>
    <t>výše investice:</t>
  </si>
  <si>
    <t>rok provozu:</t>
  </si>
  <si>
    <t>náklady</t>
  </si>
  <si>
    <t>Vyhodnocení - prostá doba návratnosti:</t>
  </si>
  <si>
    <t>Spolupracující subjekt</t>
  </si>
  <si>
    <t>(dodavatel biomasy)</t>
  </si>
  <si>
    <t>druh biomasy</t>
  </si>
  <si>
    <t>(u paty místa převzetí do výroby budoucího produktu)                  Kč/t</t>
  </si>
  <si>
    <t>roční množství</t>
  </si>
  <si>
    <t>náklady na biomasu celkem za rok</t>
  </si>
  <si>
    <t>podíl na celkových nákladech na dodávky biomasy</t>
  </si>
  <si>
    <t>Suma celkem</t>
  </si>
  <si>
    <t>Tabulka 1 Zabezpečení vstupů do výroby budoucího produktu</t>
  </si>
  <si>
    <t>Tabulka 2 Zabezpečení výstupů z výroby budoucího produktu</t>
  </si>
  <si>
    <t>Předpokládaná roční produkce zbytkových materiálů (celkem)</t>
  </si>
  <si>
    <t>zbytkový matriál</t>
  </si>
  <si>
    <t>množství  za rok (t/rok)</t>
  </si>
  <si>
    <r>
      <t xml:space="preserve">Spolupracjící subjekt </t>
    </r>
    <r>
      <rPr>
        <sz val="11"/>
        <color theme="1"/>
        <rFont val="Arial"/>
        <family val="2"/>
        <charset val="238"/>
      </rPr>
      <t>(odběratel zbytkového materiálu)</t>
    </r>
  </si>
  <si>
    <t>výnosy*</t>
  </si>
  <si>
    <t>Kč/t</t>
  </si>
  <si>
    <t>výnosy* celkem za rok</t>
  </si>
  <si>
    <t>způsob využití</t>
  </si>
  <si>
    <t>podíl na celkových výnosech ze zbytkového materiálu</t>
  </si>
  <si>
    <t>graf: podíly jednotlivých surovin na celkových nákladech na biomasu</t>
  </si>
  <si>
    <t>graf: Podíly jednotlivých surovin na celkových výnosech ze zbytokvého materiálu</t>
  </si>
  <si>
    <t>1.5.</t>
  </si>
  <si>
    <t>7.5.</t>
  </si>
  <si>
    <t>3.4.</t>
  </si>
  <si>
    <t>Příloha č. 2 Číselník výdajů, na které může být poskytnuta dotace a maximální hodnoty některých výdajů</t>
  </si>
  <si>
    <t>Konkrétní výdaje, na které může být poskytnuta dotace, které jsou obsahem jednotlivých kódů, jsou uvedeny v kapitole 5 - Způsobilé výdaje.</t>
  </si>
  <si>
    <t>Osobní výdaje koordinátora projektu (mzda, popř. realizování jako služba)</t>
  </si>
  <si>
    <t xml:space="preserve">Kód </t>
  </si>
  <si>
    <t>Maximální hodnoty některých výdajů:</t>
  </si>
  <si>
    <t>Popis výdaje</t>
  </si>
  <si>
    <t xml:space="preserve"> Maximální hodnota některých výdajů</t>
  </si>
  <si>
    <t>Max. 300 Kč/hodina/ hrubá mzda pracovníka</t>
  </si>
  <si>
    <t>Max. 20% výdajů, ze kterých je stanovena dotace</t>
  </si>
  <si>
    <t>5. Způsobilé výdaje</t>
  </si>
  <si>
    <t>Konkrétní položky (kódy) výdajů, na které může být poskytnuta dotace a které se dále vyplňují do formuláře Žádosti o dotaci a závazný přehled maximálních hodnot některých výdajů jsou uvedeny v příloze č. 2 těchto Pravidel. Za způsobilé výdaje se považují ty, které prokazatelně souvisejí s výstupy, které žadatel uvede v Příloze č. 6 Osnova podnikatelského plánu spolupráce - varianta s dotací (zpracovává malý, střední a velký podnik v bodu 2.3. Výstupy projektu spolupráce).</t>
  </si>
  <si>
    <t>Výdaje spojené s realizací projektu:</t>
  </si>
  <si>
    <t>detailní podnikatelský plán zahrnující SWOT analýzu</t>
  </si>
  <si>
    <t>studie týkající se dotyčné oblasti (technicko - ekonomické studie, studie vyžadující posouzení vlivu na životní prostředí, energetický audit, odborné posudky, projektová dokumentace ke stavebnímu řízení)</t>
  </si>
  <si>
    <t>studie proveditelnosti</t>
  </si>
  <si>
    <t>osobní výdaje koordinátora projektu (mzda nebo realizace jako služba)</t>
  </si>
  <si>
    <t>Rozpočet projektu (spolupráce) a zdroje spolufinancování</t>
  </si>
  <si>
    <t>Celkové výdaje projektu</t>
  </si>
  <si>
    <t>č.ř.</t>
  </si>
  <si>
    <t>Výdaje, na které není požadována dotace</t>
  </si>
  <si>
    <t>Celkové výdaje, na které může být poskytnuta dotace</t>
  </si>
  <si>
    <t>Výdaje, ze kterých je stanovena dotace</t>
  </si>
  <si>
    <t>Procento dotace</t>
  </si>
  <si>
    <t>Výdaje pro spolufinancování (dotace)</t>
  </si>
  <si>
    <t>Příspěvek společenství - EU (%)</t>
  </si>
  <si>
    <t>Příspěvek společenství - EU (Kč)</t>
  </si>
  <si>
    <t>Příspěvek z národních zdrojů (%)</t>
  </si>
  <si>
    <t>Příspěvek z národních zdrojů (Kč)</t>
  </si>
  <si>
    <t>Označení výdaje</t>
  </si>
  <si>
    <t>kód</t>
  </si>
  <si>
    <t>004</t>
  </si>
  <si>
    <t xml:space="preserve">Kód  a popis výdaje </t>
  </si>
  <si>
    <t>Popis technického řešení/technických parametrů:</t>
  </si>
  <si>
    <t>dph</t>
  </si>
  <si>
    <t>ano</t>
  </si>
  <si>
    <t>ne</t>
  </si>
  <si>
    <t>Celkové výdaje, na které může být poskytnuta dotace (Kč)*</t>
  </si>
  <si>
    <t xml:space="preserve">Výdaje, ze kterých je stanovena dotace (Kč)* </t>
  </si>
  <si>
    <t>plátce DPH*</t>
  </si>
  <si>
    <t>Soukromé výdaje (Kč)</t>
  </si>
  <si>
    <t>Soukormé výdaje</t>
  </si>
  <si>
    <t>subjekt č. 1</t>
  </si>
  <si>
    <t>subjekt č. 2</t>
  </si>
  <si>
    <t>subjekt č. n</t>
  </si>
  <si>
    <t>[Kč]</t>
  </si>
  <si>
    <t>výše dotace
[Kč]</t>
  </si>
  <si>
    <t>položka</t>
  </si>
  <si>
    <t>ř.1</t>
  </si>
  <si>
    <t>ř.2</t>
  </si>
  <si>
    <t>ř.3</t>
  </si>
  <si>
    <t>ř.n</t>
  </si>
  <si>
    <t>Struktura financování projektu</t>
  </si>
  <si>
    <t>ř.4</t>
  </si>
  <si>
    <t>ř.5</t>
  </si>
  <si>
    <t>ř.6</t>
  </si>
  <si>
    <t>ř.7</t>
  </si>
  <si>
    <t>ř.8</t>
  </si>
  <si>
    <t>Označení zakázky</t>
  </si>
  <si>
    <t>DPH za celou
zakázku (Kč)</t>
  </si>
  <si>
    <t>Popis výdajů, na které není požadována dotace</t>
  </si>
  <si>
    <t>Výdaje za položky, na které není
požadována dotace (Kč)</t>
  </si>
  <si>
    <t>bez DPH</t>
  </si>
  <si>
    <t>s DPH</t>
  </si>
  <si>
    <t>počet subjektů</t>
  </si>
  <si>
    <t>*pozn. Pláci DPH uvádějí hodnoty bez dph, neplátci včetně dph</t>
  </si>
  <si>
    <r>
      <rPr>
        <b/>
        <sz val="11"/>
        <color theme="1" tint="0.249977111117893"/>
        <rFont val="Calibri"/>
        <family val="2"/>
        <charset val="238"/>
        <scheme val="minor"/>
      </rPr>
      <t>001</t>
    </r>
    <r>
      <rPr>
        <sz val="11"/>
        <color theme="1" tint="0.249977111117893"/>
        <rFont val="Calibri"/>
        <family val="2"/>
        <charset val="238"/>
        <scheme val="minor"/>
      </rPr>
      <t xml:space="preserve"> - Výdaje spojené s realizací projektu – detailní podnikatelský plán zahrnující SWOT analýzu </t>
    </r>
  </si>
  <si>
    <r>
      <rPr>
        <b/>
        <sz val="11"/>
        <color theme="1" tint="0.249977111117893"/>
        <rFont val="Calibri"/>
        <family val="2"/>
        <charset val="238"/>
        <scheme val="minor"/>
      </rPr>
      <t>002</t>
    </r>
    <r>
      <rPr>
        <sz val="11"/>
        <color theme="1" tint="0.249977111117893"/>
        <rFont val="Calibri"/>
        <family val="2"/>
        <charset val="238"/>
        <scheme val="minor"/>
      </rPr>
      <t xml:space="preserve"> - Výdaje spojené s realizací projektu – studie týkající se dotyčné oblasti (technicko - ekonomické studie, studie vyžadující posouzení vlivu na životní prostředí, energetický audit, odborné posudky, projektová dokumentace pro stavební řízení, apod.) </t>
    </r>
  </si>
  <si>
    <r>
      <rPr>
        <b/>
        <sz val="11"/>
        <color theme="1" tint="0.249977111117893"/>
        <rFont val="Calibri"/>
        <family val="2"/>
        <charset val="238"/>
        <scheme val="minor"/>
      </rPr>
      <t>003</t>
    </r>
    <r>
      <rPr>
        <sz val="11"/>
        <color theme="1" tint="0.249977111117893"/>
        <rFont val="Calibri"/>
        <family val="2"/>
        <charset val="238"/>
        <scheme val="minor"/>
      </rPr>
      <t xml:space="preserve"> - Výdaje spojené s realizací projektu - studie proveditelnosti </t>
    </r>
  </si>
  <si>
    <r>
      <rPr>
        <b/>
        <sz val="11"/>
        <color theme="1" tint="0.249977111117893"/>
        <rFont val="Calibri"/>
        <family val="2"/>
        <charset val="238"/>
        <scheme val="minor"/>
      </rPr>
      <t>004</t>
    </r>
    <r>
      <rPr>
        <sz val="11"/>
        <color theme="1" tint="0.249977111117893"/>
        <rFont val="Calibri"/>
        <family val="2"/>
        <charset val="238"/>
        <scheme val="minor"/>
      </rPr>
      <t xml:space="preserve"> - Osobní výdaje koordinátora projektu (mzda, popř. realizování jako služba) </t>
    </r>
  </si>
  <si>
    <t>Technické parametry zařízení</t>
  </si>
  <si>
    <t>Zdroje financování</t>
  </si>
  <si>
    <t>Cash flow</t>
  </si>
  <si>
    <t>DPH</t>
  </si>
  <si>
    <t xml:space="preserve">  </t>
  </si>
  <si>
    <t>Přehled celkových investičních nákladů:</t>
  </si>
  <si>
    <t>Předpokládané financování</t>
  </si>
  <si>
    <t>Provozní náklady</t>
  </si>
  <si>
    <t>Vlastní kapitál:</t>
  </si>
  <si>
    <t>úrok</t>
  </si>
  <si>
    <t>doba splácení
(let)</t>
  </si>
  <si>
    <t>Provozní výnosy</t>
  </si>
  <si>
    <t>výnosy</t>
  </si>
  <si>
    <t>odpisy</t>
  </si>
  <si>
    <t>úroky 1</t>
  </si>
  <si>
    <t>úroky 2</t>
  </si>
  <si>
    <t>splátka 1</t>
  </si>
  <si>
    <t>splátka 2</t>
  </si>
  <si>
    <t>čistý zisk</t>
  </si>
  <si>
    <t>peníze</t>
  </si>
  <si>
    <t>peníze kumul.</t>
  </si>
  <si>
    <t>provozní náklady</t>
  </si>
  <si>
    <t>*dotace:</t>
  </si>
  <si>
    <t>efektivnost</t>
  </si>
  <si>
    <t>Efektivnost</t>
  </si>
  <si>
    <t>výdaje, ze kterých je stanovena dotace</t>
  </si>
  <si>
    <t xml:space="preserve">výše investice* </t>
  </si>
  <si>
    <t>Vypracování technicko-ekonomické studie k ČOV a plynofikaci</t>
  </si>
  <si>
    <t>1.6.</t>
  </si>
  <si>
    <t>Konání referenda občanů projektu ČOV a plynofikace</t>
  </si>
  <si>
    <t xml:space="preserve">Stručný podnikatelský plán zahrnující SWOT analýzu  </t>
  </si>
  <si>
    <t>Příprava projektové dokumentace požadované k podání žádosti o zahájení stavebního řízení</t>
  </si>
  <si>
    <t xml:space="preserve">Studie proveditelnosti </t>
  </si>
  <si>
    <t>5.</t>
  </si>
  <si>
    <t>6.1.</t>
  </si>
  <si>
    <t>6.2.</t>
  </si>
  <si>
    <t>6.3.</t>
  </si>
  <si>
    <t>6.4.</t>
  </si>
  <si>
    <t>6.5.</t>
  </si>
  <si>
    <t>Celkové výdaje 
(Kč)*</t>
  </si>
  <si>
    <t>Soukromé výdaje celkem bez dph (Kč)</t>
  </si>
  <si>
    <t>DPH (21 %) (Kč)</t>
  </si>
  <si>
    <t>CELKEM s DPH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</si>
</sst>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#,##0\ &quot;Kč&quot;;[Red]\-#,##0\ &quot;Kč&quot;"/>
    <numFmt numFmtId="8" formatCode="#,##0.00\ &quot;Kč&quot;;[Red]\-#,##0.00\ &quot;Kč&quot;"/>
    <numFmt numFmtId="164" formatCode="#,##0.00&quot; t/rok&quot;"/>
    <numFmt numFmtId="165" formatCode="#,##0.00&quot; Kč/rok&quot;;[Red]\-#,##0.00&quot; Kč/rok&quot;"/>
    <numFmt numFmtId="166" formatCode="#,##0.00&quot; Kč/t&quot;;[Red]\-#,##0.00&quot;Kč/t&quot;"/>
    <numFmt numFmtId="167" formatCode="0.00%;[Red]\-0.00%"/>
    <numFmt numFmtId="168" formatCode="0.0%"/>
    <numFmt numFmtId="169" formatCode="#,##0.00\ &quot;Kč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Arial"/>
      <family val="2"/>
      <charset val="238"/>
    </font>
    <font>
      <sz val="11"/>
      <color theme="1" tint="0.249977111117893"/>
      <name val="Calibri"/>
      <family val="2"/>
      <charset val="238"/>
      <scheme val="minor"/>
    </font>
    <font>
      <b/>
      <i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rgb="FF000000"/>
      </right>
      <top style="thick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506">
    <xf numFmtId="0" fontId="0" fillId="0" borderId="0" xfId="0"/>
    <xf numFmtId="0" fontId="0" fillId="0" borderId="0" xfId="0" applyAlignment="1">
      <alignment wrapText="1"/>
    </xf>
    <xf numFmtId="0" fontId="0" fillId="0" borderId="3" xfId="0" applyBorder="1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7" xfId="0" applyFill="1" applyBorder="1"/>
    <xf numFmtId="0" fontId="0" fillId="4" borderId="8" xfId="0" applyFill="1" applyBorder="1"/>
    <xf numFmtId="0" fontId="0" fillId="0" borderId="7" xfId="0" applyBorder="1"/>
    <xf numFmtId="0" fontId="0" fillId="4" borderId="9" xfId="0" applyFill="1" applyBorder="1"/>
    <xf numFmtId="0" fontId="0" fillId="4" borderId="10" xfId="0" applyFill="1" applyBorder="1"/>
    <xf numFmtId="0" fontId="0" fillId="0" borderId="0" xfId="0" applyAlignment="1"/>
    <xf numFmtId="0" fontId="5" fillId="6" borderId="20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9" fontId="6" fillId="6" borderId="26" xfId="0" applyNumberFormat="1" applyFont="1" applyFill="1" applyBorder="1" applyAlignment="1">
      <alignment horizontal="right" vertical="center" wrapText="1"/>
    </xf>
    <xf numFmtId="9" fontId="6" fillId="6" borderId="28" xfId="0" applyNumberFormat="1" applyFont="1" applyFill="1" applyBorder="1" applyAlignment="1">
      <alignment horizontal="right" vertical="center" wrapText="1"/>
    </xf>
    <xf numFmtId="6" fontId="6" fillId="6" borderId="30" xfId="0" applyNumberFormat="1" applyFont="1" applyFill="1" applyBorder="1" applyAlignment="1">
      <alignment horizontal="right" vertical="center" wrapText="1"/>
    </xf>
    <xf numFmtId="6" fontId="6" fillId="0" borderId="30" xfId="0" applyNumberFormat="1" applyFont="1" applyBorder="1" applyAlignment="1">
      <alignment horizontal="right" vertical="center" wrapText="1"/>
    </xf>
    <xf numFmtId="0" fontId="0" fillId="0" borderId="0" xfId="0" applyAlignment="1">
      <alignment wrapText="1"/>
    </xf>
    <xf numFmtId="164" fontId="6" fillId="8" borderId="51" xfId="0" applyNumberFormat="1" applyFont="1" applyFill="1" applyBorder="1" applyAlignment="1">
      <alignment horizontal="right" vertical="center" wrapText="1"/>
    </xf>
    <xf numFmtId="164" fontId="6" fillId="8" borderId="24" xfId="0" applyNumberFormat="1" applyFont="1" applyFill="1" applyBorder="1" applyAlignment="1">
      <alignment horizontal="right" vertical="center" wrapText="1"/>
    </xf>
    <xf numFmtId="0" fontId="6" fillId="6" borderId="30" xfId="0" applyFont="1" applyFill="1" applyBorder="1" applyAlignment="1">
      <alignment horizontal="center" vertical="center" wrapText="1"/>
    </xf>
    <xf numFmtId="165" fontId="6" fillId="6" borderId="53" xfId="0" applyNumberFormat="1" applyFont="1" applyFill="1" applyBorder="1" applyAlignment="1">
      <alignment horizontal="right" vertical="center" wrapText="1"/>
    </xf>
    <xf numFmtId="166" fontId="6" fillId="8" borderId="64" xfId="0" applyNumberFormat="1" applyFont="1" applyFill="1" applyBorder="1" applyAlignment="1">
      <alignment horizontal="right" vertical="center" wrapText="1"/>
    </xf>
    <xf numFmtId="166" fontId="6" fillId="8" borderId="65" xfId="0" applyNumberFormat="1" applyFont="1" applyFill="1" applyBorder="1" applyAlignment="1">
      <alignment horizontal="right" vertical="center" wrapText="1"/>
    </xf>
    <xf numFmtId="166" fontId="6" fillId="8" borderId="66" xfId="0" applyNumberFormat="1" applyFont="1" applyFill="1" applyBorder="1" applyAlignment="1">
      <alignment horizontal="right" vertical="center" wrapText="1"/>
    </xf>
    <xf numFmtId="164" fontId="6" fillId="8" borderId="67" xfId="0" applyNumberFormat="1" applyFont="1" applyFill="1" applyBorder="1" applyAlignment="1">
      <alignment horizontal="right" vertical="center" wrapText="1"/>
    </xf>
    <xf numFmtId="164" fontId="6" fillId="8" borderId="1" xfId="0" applyNumberFormat="1" applyFont="1" applyFill="1" applyBorder="1" applyAlignment="1">
      <alignment horizontal="right" vertical="center" wrapText="1"/>
    </xf>
    <xf numFmtId="164" fontId="6" fillId="8" borderId="68" xfId="0" applyNumberFormat="1" applyFont="1" applyFill="1" applyBorder="1" applyAlignment="1">
      <alignment horizontal="right" vertical="center" wrapText="1"/>
    </xf>
    <xf numFmtId="165" fontId="6" fillId="6" borderId="67" xfId="0" applyNumberFormat="1" applyFont="1" applyFill="1" applyBorder="1" applyAlignment="1">
      <alignment horizontal="right" vertical="center" wrapText="1"/>
    </xf>
    <xf numFmtId="165" fontId="6" fillId="6" borderId="1" xfId="0" applyNumberFormat="1" applyFont="1" applyFill="1" applyBorder="1" applyAlignment="1">
      <alignment horizontal="right" vertical="center" wrapText="1"/>
    </xf>
    <xf numFmtId="165" fontId="6" fillId="6" borderId="68" xfId="0" applyNumberFormat="1" applyFont="1" applyFill="1" applyBorder="1" applyAlignment="1">
      <alignment horizontal="right" vertical="center" wrapText="1"/>
    </xf>
    <xf numFmtId="165" fontId="6" fillId="6" borderId="69" xfId="0" applyNumberFormat="1" applyFont="1" applyFill="1" applyBorder="1" applyAlignment="1">
      <alignment horizontal="right" vertical="center" wrapText="1"/>
    </xf>
    <xf numFmtId="167" fontId="6" fillId="6" borderId="58" xfId="0" applyNumberFormat="1" applyFont="1" applyFill="1" applyBorder="1" applyAlignment="1">
      <alignment horizontal="right" vertical="center" wrapText="1"/>
    </xf>
    <xf numFmtId="168" fontId="0" fillId="0" borderId="70" xfId="1" applyNumberFormat="1" applyFont="1" applyBorder="1" applyAlignment="1">
      <alignment wrapText="1"/>
    </xf>
    <xf numFmtId="168" fontId="0" fillId="0" borderId="71" xfId="1" applyNumberFormat="1" applyFont="1" applyBorder="1" applyAlignment="1">
      <alignment wrapText="1"/>
    </xf>
    <xf numFmtId="168" fontId="0" fillId="0" borderId="72" xfId="1" applyNumberFormat="1" applyFont="1" applyBorder="1" applyAlignment="1">
      <alignment wrapText="1"/>
    </xf>
    <xf numFmtId="168" fontId="0" fillId="0" borderId="31" xfId="1" applyNumberFormat="1" applyFont="1" applyBorder="1" applyAlignment="1">
      <alignment wrapText="1"/>
    </xf>
    <xf numFmtId="168" fontId="0" fillId="0" borderId="74" xfId="1" applyNumberFormat="1" applyFont="1" applyBorder="1" applyAlignment="1">
      <alignment wrapText="1"/>
    </xf>
    <xf numFmtId="168" fontId="0" fillId="0" borderId="0" xfId="0" applyNumberFormat="1" applyAlignment="1">
      <alignment wrapText="1"/>
    </xf>
    <xf numFmtId="8" fontId="6" fillId="8" borderId="14" xfId="0" applyNumberFormat="1" applyFont="1" applyFill="1" applyBorder="1" applyAlignment="1">
      <alignment horizontal="right" vertical="center" wrapText="1"/>
    </xf>
    <xf numFmtId="0" fontId="0" fillId="0" borderId="0" xfId="0" applyBorder="1"/>
    <xf numFmtId="166" fontId="6" fillId="8" borderId="85" xfId="0" applyNumberFormat="1" applyFont="1" applyFill="1" applyBorder="1" applyAlignment="1">
      <alignment horizontal="right" vertical="center" wrapText="1"/>
    </xf>
    <xf numFmtId="166" fontId="6" fillId="8" borderId="86" xfId="0" applyNumberFormat="1" applyFont="1" applyFill="1" applyBorder="1" applyAlignment="1">
      <alignment horizontal="right" vertical="center" wrapText="1"/>
    </xf>
    <xf numFmtId="0" fontId="6" fillId="8" borderId="27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5" fillId="0" borderId="42" xfId="0" applyFont="1" applyBorder="1" applyAlignment="1">
      <alignment vertical="center" wrapText="1"/>
    </xf>
    <xf numFmtId="0" fontId="6" fillId="8" borderId="88" xfId="0" applyFont="1" applyFill="1" applyBorder="1" applyAlignment="1">
      <alignment vertical="center" wrapText="1"/>
    </xf>
    <xf numFmtId="0" fontId="6" fillId="8" borderId="89" xfId="0" applyFont="1" applyFill="1" applyBorder="1" applyAlignment="1">
      <alignment vertical="center" wrapText="1"/>
    </xf>
    <xf numFmtId="0" fontId="6" fillId="8" borderId="25" xfId="0" applyFont="1" applyFill="1" applyBorder="1" applyAlignment="1">
      <alignment horizontal="center" vertical="center" wrapText="1"/>
    </xf>
    <xf numFmtId="0" fontId="6" fillId="0" borderId="81" xfId="0" applyFont="1" applyBorder="1" applyAlignment="1">
      <alignment horizontal="center" vertical="center" wrapText="1"/>
    </xf>
    <xf numFmtId="169" fontId="6" fillId="8" borderId="14" xfId="0" applyNumberFormat="1" applyFont="1" applyFill="1" applyBorder="1" applyAlignment="1">
      <alignment horizontal="right" vertical="center" wrapText="1"/>
    </xf>
    <xf numFmtId="169" fontId="6" fillId="6" borderId="30" xfId="0" applyNumberFormat="1" applyFont="1" applyFill="1" applyBorder="1" applyAlignment="1">
      <alignment horizontal="right" vertical="center" wrapText="1"/>
    </xf>
    <xf numFmtId="9" fontId="6" fillId="6" borderId="74" xfId="0" applyNumberFormat="1" applyFont="1" applyFill="1" applyBorder="1" applyAlignment="1">
      <alignment horizontal="right" vertical="center" wrapText="1"/>
    </xf>
    <xf numFmtId="9" fontId="6" fillId="6" borderId="57" xfId="0" applyNumberFormat="1" applyFont="1" applyFill="1" applyBorder="1" applyAlignment="1">
      <alignment horizontal="right" vertical="center" wrapText="1"/>
    </xf>
    <xf numFmtId="9" fontId="6" fillId="6" borderId="59" xfId="0" applyNumberFormat="1" applyFont="1" applyFill="1" applyBorder="1" applyAlignment="1">
      <alignment horizontal="right" vertical="center" wrapText="1"/>
    </xf>
    <xf numFmtId="9" fontId="6" fillId="6" borderId="36" xfId="0" applyNumberFormat="1" applyFont="1" applyFill="1" applyBorder="1" applyAlignment="1">
      <alignment horizontal="right" vertical="center" wrapText="1"/>
    </xf>
    <xf numFmtId="0" fontId="0" fillId="0" borderId="52" xfId="0" applyBorder="1"/>
    <xf numFmtId="0" fontId="6" fillId="6" borderId="29" xfId="0" applyFont="1" applyFill="1" applyBorder="1" applyAlignment="1">
      <alignment horizontal="center" vertical="center" wrapText="1"/>
    </xf>
    <xf numFmtId="168" fontId="0" fillId="0" borderId="71" xfId="1" applyNumberFormat="1" applyFont="1" applyBorder="1" applyAlignment="1">
      <alignment horizontal="right" vertical="center" wrapText="1"/>
    </xf>
    <xf numFmtId="0" fontId="6" fillId="0" borderId="84" xfId="0" applyFont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center" vertical="center" wrapText="1"/>
    </xf>
    <xf numFmtId="164" fontId="6" fillId="8" borderId="34" xfId="0" applyNumberFormat="1" applyFont="1" applyFill="1" applyBorder="1" applyAlignment="1">
      <alignment horizontal="right" vertical="center" wrapText="1"/>
    </xf>
    <xf numFmtId="166" fontId="6" fillId="8" borderId="87" xfId="0" applyNumberFormat="1" applyFont="1" applyFill="1" applyBorder="1" applyAlignment="1">
      <alignment horizontal="right" vertical="center" wrapText="1"/>
    </xf>
    <xf numFmtId="8" fontId="6" fillId="8" borderId="25" xfId="0" applyNumberFormat="1" applyFont="1" applyFill="1" applyBorder="1" applyAlignment="1">
      <alignment horizontal="right" vertical="center" wrapText="1"/>
    </xf>
    <xf numFmtId="0" fontId="6" fillId="8" borderId="90" xfId="0" applyFont="1" applyFill="1" applyBorder="1" applyAlignment="1">
      <alignment horizontal="center" vertical="center" wrapText="1"/>
    </xf>
    <xf numFmtId="166" fontId="6" fillId="8" borderId="91" xfId="0" applyNumberFormat="1" applyFont="1" applyFill="1" applyBorder="1" applyAlignment="1">
      <alignment horizontal="right" vertical="center" wrapText="1"/>
    </xf>
    <xf numFmtId="0" fontId="7" fillId="6" borderId="92" xfId="0" applyFont="1" applyFill="1" applyBorder="1" applyAlignment="1">
      <alignment horizontal="center" vertical="center" wrapText="1"/>
    </xf>
    <xf numFmtId="9" fontId="0" fillId="0" borderId="0" xfId="0" applyNumberFormat="1"/>
    <xf numFmtId="0" fontId="0" fillId="0" borderId="1" xfId="0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wrapText="1"/>
    </xf>
    <xf numFmtId="0" fontId="9" fillId="0" borderId="0" xfId="0" applyFont="1"/>
    <xf numFmtId="0" fontId="0" fillId="0" borderId="3" xfId="0" applyFill="1" applyBorder="1"/>
    <xf numFmtId="0" fontId="0" fillId="0" borderId="1" xfId="0" applyFill="1" applyBorder="1"/>
    <xf numFmtId="0" fontId="0" fillId="9" borderId="93" xfId="0" applyFill="1" applyBorder="1" applyAlignment="1">
      <alignment horizontal="center" vertical="center" wrapText="1"/>
    </xf>
    <xf numFmtId="0" fontId="0" fillId="0" borderId="93" xfId="0" applyBorder="1" applyAlignment="1">
      <alignment horizontal="center" vertical="center" wrapText="1"/>
    </xf>
    <xf numFmtId="0" fontId="0" fillId="0" borderId="93" xfId="0" applyBorder="1" applyAlignment="1">
      <alignment wrapText="1"/>
    </xf>
    <xf numFmtId="0" fontId="0" fillId="0" borderId="93" xfId="0" applyFill="1" applyBorder="1" applyAlignment="1">
      <alignment wrapText="1"/>
    </xf>
    <xf numFmtId="0" fontId="9" fillId="0" borderId="1" xfId="0" applyFont="1" applyFill="1" applyBorder="1"/>
    <xf numFmtId="0" fontId="4" fillId="0" borderId="1" xfId="0" applyNumberFormat="1" applyFont="1" applyBorder="1"/>
    <xf numFmtId="0" fontId="3" fillId="0" borderId="1" xfId="0" applyNumberFormat="1" applyFont="1" applyBorder="1" applyAlignment="1">
      <alignment wrapText="1"/>
    </xf>
    <xf numFmtId="0" fontId="0" fillId="4" borderId="0" xfId="0" applyFill="1" applyBorder="1"/>
    <xf numFmtId="0" fontId="9" fillId="0" borderId="3" xfId="0" applyFont="1" applyFill="1" applyBorder="1"/>
    <xf numFmtId="0" fontId="10" fillId="0" borderId="1" xfId="0" applyFont="1" applyFill="1" applyBorder="1"/>
    <xf numFmtId="0" fontId="9" fillId="0" borderId="65" xfId="0" applyFont="1" applyFill="1" applyBorder="1"/>
    <xf numFmtId="0" fontId="4" fillId="0" borderId="0" xfId="0" applyFont="1" applyAlignment="1"/>
    <xf numFmtId="0" fontId="9" fillId="0" borderId="0" xfId="0" applyFont="1" applyAlignment="1"/>
    <xf numFmtId="0" fontId="0" fillId="0" borderId="1" xfId="0" applyBorder="1" applyAlignment="1">
      <alignment horizontal="center"/>
    </xf>
    <xf numFmtId="0" fontId="5" fillId="0" borderId="0" xfId="0" applyFont="1" applyFill="1"/>
    <xf numFmtId="0" fontId="0" fillId="0" borderId="9" xfId="0" applyBorder="1" applyAlignment="1"/>
    <xf numFmtId="0" fontId="0" fillId="0" borderId="99" xfId="0" applyBorder="1" applyAlignment="1"/>
    <xf numFmtId="0" fontId="9" fillId="0" borderId="99" xfId="0" applyFont="1" applyBorder="1" applyAlignment="1"/>
    <xf numFmtId="0" fontId="0" fillId="0" borderId="10" xfId="0" applyBorder="1" applyAlignment="1"/>
    <xf numFmtId="0" fontId="4" fillId="0" borderId="1" xfId="0" applyFont="1" applyBorder="1" applyAlignment="1">
      <alignment wrapText="1"/>
    </xf>
    <xf numFmtId="0" fontId="5" fillId="0" borderId="1" xfId="0" applyFont="1" applyBorder="1"/>
    <xf numFmtId="0" fontId="4" fillId="0" borderId="1" xfId="0" applyFont="1" applyBorder="1" applyAlignme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9" fontId="4" fillId="0" borderId="1" xfId="1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1" fontId="0" fillId="0" borderId="1" xfId="0" applyNumberFormat="1" applyBorder="1" applyAlignment="1"/>
    <xf numFmtId="9" fontId="0" fillId="0" borderId="1" xfId="1" applyFont="1" applyBorder="1" applyAlignment="1"/>
    <xf numFmtId="9" fontId="0" fillId="0" borderId="1" xfId="0" applyNumberFormat="1" applyBorder="1" applyAlignment="1"/>
    <xf numFmtId="0" fontId="0" fillId="7" borderId="96" xfId="0" applyFill="1" applyBorder="1" applyAlignment="1"/>
    <xf numFmtId="0" fontId="0" fillId="7" borderId="97" xfId="0" applyFill="1" applyBorder="1" applyAlignment="1"/>
    <xf numFmtId="9" fontId="0" fillId="7" borderId="97" xfId="1" applyFont="1" applyFill="1" applyBorder="1" applyAlignment="1"/>
    <xf numFmtId="0" fontId="0" fillId="7" borderId="98" xfId="0" applyFill="1" applyBorder="1" applyAlignment="1"/>
    <xf numFmtId="0" fontId="0" fillId="7" borderId="7" xfId="0" applyFill="1" applyBorder="1" applyAlignment="1"/>
    <xf numFmtId="0" fontId="0" fillId="7" borderId="0" xfId="0" applyFill="1" applyBorder="1" applyAlignment="1"/>
    <xf numFmtId="9" fontId="0" fillId="7" borderId="0" xfId="1" applyFont="1" applyFill="1" applyBorder="1" applyAlignment="1"/>
    <xf numFmtId="0" fontId="0" fillId="7" borderId="8" xfId="0" applyFill="1" applyBorder="1" applyAlignment="1"/>
    <xf numFmtId="0" fontId="0" fillId="7" borderId="9" xfId="0" applyFill="1" applyBorder="1" applyAlignment="1"/>
    <xf numFmtId="0" fontId="0" fillId="7" borderId="99" xfId="0" applyFill="1" applyBorder="1" applyAlignment="1"/>
    <xf numFmtId="0" fontId="0" fillId="7" borderId="10" xfId="0" applyFill="1" applyBorder="1" applyAlignment="1"/>
    <xf numFmtId="0" fontId="4" fillId="0" borderId="1" xfId="0" applyFont="1" applyBorder="1" applyAlignment="1">
      <alignment horizontal="right" wrapText="1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wrapText="1"/>
      <protection locked="0"/>
    </xf>
    <xf numFmtId="0" fontId="4" fillId="0" borderId="1" xfId="0" applyFont="1" applyBorder="1" applyAlignment="1" applyProtection="1"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protection locked="0"/>
    </xf>
    <xf numFmtId="1" fontId="0" fillId="8" borderId="1" xfId="0" applyNumberFormat="1" applyFill="1" applyBorder="1" applyAlignment="1" applyProtection="1">
      <protection locked="0"/>
    </xf>
    <xf numFmtId="1" fontId="0" fillId="0" borderId="1" xfId="0" applyNumberFormat="1" applyBorder="1" applyAlignment="1" applyProtection="1">
      <protection locked="0"/>
    </xf>
    <xf numFmtId="0" fontId="0" fillId="8" borderId="1" xfId="0" applyNumberFormat="1" applyFill="1" applyBorder="1" applyAlignment="1" applyProtection="1"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protection locked="0"/>
    </xf>
    <xf numFmtId="0" fontId="0" fillId="8" borderId="1" xfId="0" applyFill="1" applyBorder="1" applyAlignment="1" applyProtection="1">
      <alignment horizontal="right" wrapText="1"/>
      <protection locked="0"/>
    </xf>
    <xf numFmtId="0" fontId="0" fillId="8" borderId="1" xfId="0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protection locked="0"/>
    </xf>
    <xf numFmtId="0" fontId="0" fillId="7" borderId="0" xfId="0" applyFill="1" applyBorder="1" applyAlignment="1" applyProtection="1">
      <protection locked="0"/>
    </xf>
    <xf numFmtId="9" fontId="0" fillId="7" borderId="0" xfId="1" applyFont="1" applyFill="1" applyBorder="1" applyAlignment="1" applyProtection="1">
      <protection locked="0"/>
    </xf>
    <xf numFmtId="0" fontId="0" fillId="7" borderId="8" xfId="0" applyFill="1" applyBorder="1" applyAlignment="1" applyProtection="1">
      <protection locked="0"/>
    </xf>
    <xf numFmtId="168" fontId="0" fillId="8" borderId="1" xfId="1" applyNumberFormat="1" applyFont="1" applyFill="1" applyBorder="1" applyAlignment="1" applyProtection="1">
      <protection locked="0"/>
    </xf>
    <xf numFmtId="0" fontId="11" fillId="0" borderId="0" xfId="0" applyFont="1" applyAlignment="1" applyProtection="1"/>
    <xf numFmtId="0" fontId="12" fillId="0" borderId="0" xfId="0" applyFont="1" applyAlignment="1" applyProtection="1"/>
    <xf numFmtId="0" fontId="11" fillId="0" borderId="0" xfId="0" applyFont="1" applyAlignment="1" applyProtection="1">
      <alignment wrapText="1"/>
    </xf>
    <xf numFmtId="0" fontId="13" fillId="0" borderId="0" xfId="0" applyFont="1" applyProtection="1"/>
    <xf numFmtId="0" fontId="12" fillId="0" borderId="0" xfId="0" applyFont="1" applyAlignment="1" applyProtection="1">
      <alignment horizontal="left"/>
    </xf>
    <xf numFmtId="49" fontId="12" fillId="0" borderId="0" xfId="0" applyNumberFormat="1" applyFont="1" applyAlignment="1" applyProtection="1">
      <alignment horizontal="center"/>
    </xf>
    <xf numFmtId="49" fontId="14" fillId="0" borderId="0" xfId="0" applyNumberFormat="1" applyFont="1" applyAlignment="1" applyProtection="1">
      <alignment horizontal="left"/>
    </xf>
    <xf numFmtId="0" fontId="14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center"/>
    </xf>
    <xf numFmtId="0" fontId="12" fillId="0" borderId="0" xfId="0" applyFont="1" applyAlignment="1" applyProtection="1">
      <alignment wrapText="1"/>
    </xf>
    <xf numFmtId="0" fontId="4" fillId="8" borderId="1" xfId="0" applyFont="1" applyFill="1" applyBorder="1" applyAlignment="1">
      <alignment horizontal="center" wrapText="1"/>
    </xf>
    <xf numFmtId="9" fontId="0" fillId="8" borderId="1" xfId="1" applyFont="1" applyFill="1" applyBorder="1" applyAlignment="1" applyProtection="1">
      <protection locked="0"/>
    </xf>
    <xf numFmtId="0" fontId="6" fillId="0" borderId="0" xfId="0" applyFont="1" applyBorder="1" applyAlignment="1">
      <alignment horizontal="justify" vertical="center" wrapText="1"/>
    </xf>
    <xf numFmtId="0" fontId="6" fillId="0" borderId="8" xfId="0" applyFont="1" applyBorder="1" applyAlignment="1">
      <alignment horizontal="justify" vertical="center" wrapText="1"/>
    </xf>
    <xf numFmtId="0" fontId="6" fillId="0" borderId="100" xfId="0" applyFont="1" applyBorder="1" applyAlignment="1">
      <alignment horizontal="center" vertical="center" wrapText="1"/>
    </xf>
    <xf numFmtId="0" fontId="6" fillId="0" borderId="101" xfId="0" applyFont="1" applyBorder="1" applyAlignment="1">
      <alignment horizontal="center" vertical="center" wrapText="1"/>
    </xf>
    <xf numFmtId="0" fontId="6" fillId="0" borderId="98" xfId="0" applyFont="1" applyBorder="1" applyAlignment="1">
      <alignment horizontal="justify" vertical="center" wrapText="1"/>
    </xf>
    <xf numFmtId="0" fontId="4" fillId="0" borderId="0" xfId="0" applyFont="1"/>
    <xf numFmtId="0" fontId="6" fillId="0" borderId="0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47" xfId="0" applyFont="1" applyBorder="1" applyAlignment="1">
      <alignment horizontal="left" vertical="center"/>
    </xf>
    <xf numFmtId="0" fontId="6" fillId="0" borderId="83" xfId="0" applyFont="1" applyBorder="1" applyAlignment="1">
      <alignment horizontal="left" vertical="center"/>
    </xf>
    <xf numFmtId="0" fontId="6" fillId="0" borderId="81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95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left" vertical="center"/>
    </xf>
    <xf numFmtId="0" fontId="4" fillId="8" borderId="1" xfId="0" applyFont="1" applyFill="1" applyBorder="1" applyAlignment="1" applyProtection="1">
      <alignment wrapText="1"/>
      <protection locked="0"/>
    </xf>
    <xf numFmtId="0" fontId="6" fillId="0" borderId="79" xfId="0" applyFont="1" applyFill="1" applyBorder="1" applyAlignment="1">
      <alignment horizontal="justify" vertical="center" wrapText="1"/>
    </xf>
    <xf numFmtId="169" fontId="6" fillId="0" borderId="51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7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83" xfId="0" applyFont="1" applyFill="1" applyBorder="1" applyAlignment="1">
      <alignment horizontal="justify" vertical="center" wrapText="1"/>
    </xf>
    <xf numFmtId="0" fontId="6" fillId="0" borderId="83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vertical="center" wrapText="1"/>
    </xf>
    <xf numFmtId="0" fontId="5" fillId="4" borderId="15" xfId="0" applyFont="1" applyFill="1" applyBorder="1" applyAlignment="1">
      <alignment vertical="center" wrapText="1"/>
    </xf>
    <xf numFmtId="0" fontId="0" fillId="0" borderId="0" xfId="0" applyFont="1"/>
    <xf numFmtId="0" fontId="0" fillId="0" borderId="96" xfId="0" applyFont="1" applyBorder="1"/>
    <xf numFmtId="0" fontId="0" fillId="0" borderId="10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8" xfId="0" applyFont="1" applyBorder="1"/>
    <xf numFmtId="169" fontId="0" fillId="0" borderId="0" xfId="0" applyNumberFormat="1" applyFont="1"/>
    <xf numFmtId="169" fontId="5" fillId="0" borderId="5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0" fillId="0" borderId="0" xfId="0" applyFont="1" applyFill="1"/>
    <xf numFmtId="0" fontId="0" fillId="0" borderId="17" xfId="0" applyFont="1" applyBorder="1"/>
    <xf numFmtId="0" fontId="0" fillId="0" borderId="0" xfId="0" applyFont="1" applyBorder="1"/>
    <xf numFmtId="3" fontId="0" fillId="0" borderId="0" xfId="0" applyNumberFormat="1" applyFont="1"/>
    <xf numFmtId="0" fontId="6" fillId="0" borderId="0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83" xfId="0" applyFont="1" applyBorder="1"/>
    <xf numFmtId="0" fontId="0" fillId="0" borderId="47" xfId="0" applyBorder="1"/>
    <xf numFmtId="0" fontId="0" fillId="0" borderId="81" xfId="0" applyBorder="1"/>
    <xf numFmtId="0" fontId="0" fillId="0" borderId="18" xfId="0" applyBorder="1"/>
    <xf numFmtId="9" fontId="4" fillId="0" borderId="51" xfId="1" applyFont="1" applyBorder="1"/>
    <xf numFmtId="169" fontId="4" fillId="0" borderId="11" xfId="0" applyNumberFormat="1" applyFont="1" applyBorder="1"/>
    <xf numFmtId="169" fontId="4" fillId="0" borderId="12" xfId="0" applyNumberFormat="1" applyFont="1" applyBorder="1"/>
    <xf numFmtId="0" fontId="6" fillId="8" borderId="61" xfId="0" applyFont="1" applyFill="1" applyBorder="1" applyAlignment="1">
      <alignment horizontal="right" vertical="center" wrapText="1"/>
    </xf>
    <xf numFmtId="0" fontId="6" fillId="8" borderId="63" xfId="0" applyFont="1" applyFill="1" applyBorder="1" applyAlignment="1">
      <alignment horizontal="right" vertical="center" wrapText="1"/>
    </xf>
    <xf numFmtId="0" fontId="6" fillId="8" borderId="32" xfId="0" applyFont="1" applyFill="1" applyBorder="1" applyAlignment="1">
      <alignment horizontal="right" vertical="center" wrapText="1"/>
    </xf>
    <xf numFmtId="0" fontId="6" fillId="8" borderId="60" xfId="0" applyFont="1" applyFill="1" applyBorder="1" applyAlignment="1">
      <alignment horizontal="right" vertical="center" wrapText="1"/>
    </xf>
    <xf numFmtId="0" fontId="6" fillId="8" borderId="1" xfId="0" applyFont="1" applyFill="1" applyBorder="1" applyAlignment="1">
      <alignment horizontal="right" vertical="center" wrapText="1"/>
    </xf>
    <xf numFmtId="169" fontId="6" fillId="8" borderId="51" xfId="0" applyNumberFormat="1" applyFont="1" applyFill="1" applyBorder="1" applyAlignment="1">
      <alignment horizontal="right" vertical="center" wrapText="1"/>
    </xf>
    <xf numFmtId="0" fontId="6" fillId="8" borderId="7" xfId="0" applyFont="1" applyFill="1" applyBorder="1" applyAlignment="1">
      <alignment horizontal="left" vertical="center"/>
    </xf>
    <xf numFmtId="169" fontId="6" fillId="8" borderId="68" xfId="0" applyNumberFormat="1" applyFont="1" applyFill="1" applyBorder="1" applyAlignment="1">
      <alignment vertical="center" wrapText="1"/>
    </xf>
    <xf numFmtId="169" fontId="6" fillId="8" borderId="1" xfId="0" applyNumberFormat="1" applyFont="1" applyFill="1" applyBorder="1" applyAlignment="1">
      <alignment vertical="center" wrapText="1"/>
    </xf>
    <xf numFmtId="0" fontId="6" fillId="8" borderId="81" xfId="0" applyFont="1" applyFill="1" applyBorder="1" applyAlignment="1">
      <alignment horizontal="justify" vertical="center" wrapText="1"/>
    </xf>
    <xf numFmtId="0" fontId="6" fillId="8" borderId="19" xfId="0" applyFont="1" applyFill="1" applyBorder="1" applyAlignment="1">
      <alignment horizontal="justify" vertical="center" wrapText="1"/>
    </xf>
    <xf numFmtId="0" fontId="5" fillId="8" borderId="7" xfId="0" applyFont="1" applyFill="1" applyBorder="1" applyAlignment="1">
      <alignment horizontal="left" vertical="center"/>
    </xf>
    <xf numFmtId="0" fontId="6" fillId="8" borderId="0" xfId="0" applyFont="1" applyFill="1" applyBorder="1" applyAlignment="1">
      <alignment horizontal="left" vertical="center"/>
    </xf>
    <xf numFmtId="9" fontId="6" fillId="8" borderId="2" xfId="1" applyFont="1" applyFill="1" applyBorder="1" applyAlignment="1">
      <alignment vertical="center" wrapText="1"/>
    </xf>
    <xf numFmtId="169" fontId="6" fillId="8" borderId="18" xfId="0" applyNumberFormat="1" applyFont="1" applyFill="1" applyBorder="1" applyAlignment="1">
      <alignment horizontal="right" vertical="center" wrapText="1"/>
    </xf>
    <xf numFmtId="168" fontId="6" fillId="8" borderId="65" xfId="1" applyNumberFormat="1" applyFont="1" applyFill="1" applyBorder="1" applyAlignment="1">
      <alignment horizontal="right"/>
    </xf>
    <xf numFmtId="0" fontId="6" fillId="8" borderId="2" xfId="0" applyFont="1" applyFill="1" applyBorder="1" applyAlignment="1">
      <alignment horizontal="center" vertical="center" wrapText="1"/>
    </xf>
    <xf numFmtId="0" fontId="0" fillId="8" borderId="0" xfId="0" applyFont="1" applyFill="1"/>
    <xf numFmtId="168" fontId="6" fillId="8" borderId="65" xfId="1" applyNumberFormat="1" applyFont="1" applyFill="1" applyBorder="1" applyAlignment="1">
      <alignment horizontal="right" vertical="center"/>
    </xf>
    <xf numFmtId="169" fontId="6" fillId="8" borderId="12" xfId="0" applyNumberFormat="1" applyFont="1" applyFill="1" applyBorder="1" applyAlignment="1">
      <alignment horizontal="right" vertical="center" wrapText="1"/>
    </xf>
    <xf numFmtId="0" fontId="6" fillId="8" borderId="0" xfId="0" applyFont="1" applyFill="1"/>
    <xf numFmtId="0" fontId="6" fillId="8" borderId="17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 wrapText="1"/>
    </xf>
    <xf numFmtId="0" fontId="5" fillId="8" borderId="51" xfId="0" applyFont="1" applyFill="1" applyBorder="1" applyAlignment="1">
      <alignment vertical="center" wrapText="1"/>
    </xf>
    <xf numFmtId="3" fontId="6" fillId="8" borderId="1" xfId="0" applyNumberFormat="1" applyFont="1" applyFill="1" applyBorder="1" applyAlignment="1">
      <alignment horizontal="right" vertical="center"/>
    </xf>
    <xf numFmtId="0" fontId="6" fillId="8" borderId="103" xfId="0" applyFont="1" applyFill="1" applyBorder="1" applyAlignment="1">
      <alignment horizontal="right" vertical="center" wrapText="1"/>
    </xf>
    <xf numFmtId="0" fontId="6" fillId="8" borderId="5" xfId="0" applyFont="1" applyFill="1" applyBorder="1" applyAlignment="1">
      <alignment horizontal="right" vertical="center" wrapText="1"/>
    </xf>
    <xf numFmtId="0" fontId="6" fillId="8" borderId="4" xfId="0" applyFont="1" applyFill="1" applyBorder="1" applyAlignment="1">
      <alignment horizontal="right" vertical="center" wrapText="1"/>
    </xf>
    <xf numFmtId="0" fontId="6" fillId="8" borderId="3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/>
    <xf numFmtId="0" fontId="0" fillId="8" borderId="1" xfId="0" applyFill="1" applyBorder="1"/>
    <xf numFmtId="0" fontId="3" fillId="8" borderId="1" xfId="0" applyNumberFormat="1" applyFont="1" applyFill="1" applyBorder="1" applyAlignment="1">
      <alignment wrapText="1"/>
    </xf>
    <xf numFmtId="0" fontId="0" fillId="8" borderId="1" xfId="0" applyNumberFormat="1" applyFill="1" applyBorder="1"/>
    <xf numFmtId="2" fontId="0" fillId="8" borderId="1" xfId="0" applyNumberFormat="1" applyFill="1" applyBorder="1"/>
    <xf numFmtId="2" fontId="0" fillId="0" borderId="0" xfId="0" applyNumberFormat="1"/>
    <xf numFmtId="2" fontId="3" fillId="8" borderId="1" xfId="0" applyNumberFormat="1" applyFont="1" applyFill="1" applyBorder="1" applyAlignment="1">
      <alignment wrapText="1"/>
    </xf>
    <xf numFmtId="2" fontId="0" fillId="0" borderId="0" xfId="0" applyNumberFormat="1" applyAlignment="1"/>
    <xf numFmtId="2" fontId="4" fillId="0" borderId="1" xfId="0" applyNumberFormat="1" applyFont="1" applyBorder="1"/>
    <xf numFmtId="1" fontId="4" fillId="0" borderId="1" xfId="0" applyNumberFormat="1" applyFont="1" applyBorder="1"/>
    <xf numFmtId="2" fontId="0" fillId="0" borderId="1" xfId="0" applyNumberFormat="1" applyBorder="1"/>
    <xf numFmtId="2" fontId="3" fillId="0" borderId="1" xfId="0" applyNumberFormat="1" applyFont="1" applyBorder="1" applyAlignment="1">
      <alignment wrapText="1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/>
    <xf numFmtId="1" fontId="4" fillId="7" borderId="68" xfId="0" applyNumberFormat="1" applyFont="1" applyFill="1" applyBorder="1" applyAlignment="1"/>
    <xf numFmtId="1" fontId="17" fillId="7" borderId="68" xfId="0" applyNumberFormat="1" applyFont="1" applyFill="1" applyBorder="1" applyAlignment="1"/>
    <xf numFmtId="0" fontId="18" fillId="0" borderId="0" xfId="0" applyFont="1" applyAlignment="1"/>
    <xf numFmtId="9" fontId="4" fillId="7" borderId="1" xfId="1" applyFont="1" applyFill="1" applyBorder="1" applyAlignment="1"/>
    <xf numFmtId="0" fontId="5" fillId="8" borderId="81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169" fontId="6" fillId="0" borderId="0" xfId="0" applyNumberFormat="1" applyFont="1" applyBorder="1" applyAlignment="1">
      <alignment horizontal="right" vertical="center" wrapText="1"/>
    </xf>
    <xf numFmtId="9" fontId="0" fillId="0" borderId="0" xfId="1" applyFont="1"/>
    <xf numFmtId="0" fontId="9" fillId="0" borderId="0" xfId="0" applyFont="1" applyBorder="1"/>
    <xf numFmtId="8" fontId="6" fillId="0" borderId="25" xfId="0" applyNumberFormat="1" applyFont="1" applyFill="1" applyBorder="1" applyAlignment="1">
      <alignment horizontal="right" vertical="center" wrapText="1"/>
    </xf>
    <xf numFmtId="8" fontId="6" fillId="0" borderId="14" xfId="0" applyNumberFormat="1" applyFont="1" applyFill="1" applyBorder="1" applyAlignment="1">
      <alignment horizontal="right" vertical="center" wrapText="1"/>
    </xf>
    <xf numFmtId="6" fontId="6" fillId="0" borderId="30" xfId="0" applyNumberFormat="1" applyFont="1" applyFill="1" applyBorder="1" applyAlignment="1">
      <alignment horizontal="right" vertical="center" wrapText="1"/>
    </xf>
    <xf numFmtId="169" fontId="6" fillId="0" borderId="14" xfId="0" applyNumberFormat="1" applyFont="1" applyFill="1" applyBorder="1" applyAlignment="1">
      <alignment horizontal="right" vertical="center" wrapText="1"/>
    </xf>
    <xf numFmtId="169" fontId="6" fillId="0" borderId="30" xfId="0" applyNumberFormat="1" applyFont="1" applyFill="1" applyBorder="1" applyAlignment="1">
      <alignment horizontal="right" vertical="center" wrapText="1"/>
    </xf>
    <xf numFmtId="0" fontId="6" fillId="8" borderId="61" xfId="0" applyFont="1" applyFill="1" applyBorder="1" applyAlignment="1" applyProtection="1">
      <alignment horizontal="right" vertical="center" wrapText="1"/>
      <protection locked="0"/>
    </xf>
    <xf numFmtId="166" fontId="6" fillId="8" borderId="65" xfId="0" applyNumberFormat="1" applyFont="1" applyFill="1" applyBorder="1" applyAlignment="1" applyProtection="1">
      <alignment horizontal="right" vertical="center" wrapText="1"/>
      <protection locked="0"/>
    </xf>
    <xf numFmtId="164" fontId="6" fillId="8" borderId="1" xfId="0" applyNumberFormat="1" applyFont="1" applyFill="1" applyBorder="1" applyAlignment="1" applyProtection="1">
      <alignment horizontal="right" vertical="center" wrapText="1"/>
      <protection locked="0"/>
    </xf>
    <xf numFmtId="0" fontId="6" fillId="8" borderId="63" xfId="0" applyFont="1" applyFill="1" applyBorder="1" applyAlignment="1" applyProtection="1">
      <alignment horizontal="right" vertical="center" wrapText="1"/>
      <protection locked="0"/>
    </xf>
    <xf numFmtId="0" fontId="6" fillId="8" borderId="32" xfId="0" applyFont="1" applyFill="1" applyBorder="1" applyAlignment="1" applyProtection="1">
      <alignment horizontal="right" vertical="center" wrapText="1"/>
      <protection locked="0"/>
    </xf>
    <xf numFmtId="166" fontId="6" fillId="8" borderId="64" xfId="0" applyNumberFormat="1" applyFont="1" applyFill="1" applyBorder="1" applyAlignment="1" applyProtection="1">
      <alignment horizontal="right" vertical="center" wrapText="1"/>
      <protection locked="0"/>
    </xf>
    <xf numFmtId="164" fontId="6" fillId="8" borderId="67" xfId="0" applyNumberFormat="1" applyFont="1" applyFill="1" applyBorder="1" applyAlignment="1" applyProtection="1">
      <alignment horizontal="right" vertical="center" wrapText="1"/>
      <protection locked="0"/>
    </xf>
    <xf numFmtId="166" fontId="6" fillId="8" borderId="66" xfId="0" applyNumberFormat="1" applyFont="1" applyFill="1" applyBorder="1" applyAlignment="1" applyProtection="1">
      <alignment horizontal="right" vertical="center" wrapText="1"/>
      <protection locked="0"/>
    </xf>
    <xf numFmtId="164" fontId="6" fillId="8" borderId="68" xfId="0" applyNumberFormat="1" applyFont="1" applyFill="1" applyBorder="1" applyAlignment="1" applyProtection="1">
      <alignment horizontal="right" vertical="center" wrapText="1"/>
      <protection locked="0"/>
    </xf>
    <xf numFmtId="0" fontId="6" fillId="8" borderId="60" xfId="0" applyFont="1" applyFill="1" applyBorder="1" applyAlignment="1" applyProtection="1">
      <alignment horizontal="right" vertical="center" wrapText="1"/>
      <protection locked="0"/>
    </xf>
    <xf numFmtId="0" fontId="6" fillId="8" borderId="88" xfId="0" applyFont="1" applyFill="1" applyBorder="1" applyAlignment="1" applyProtection="1">
      <alignment vertical="center" wrapText="1"/>
      <protection locked="0"/>
    </xf>
    <xf numFmtId="0" fontId="6" fillId="8" borderId="89" xfId="0" applyFont="1" applyFill="1" applyBorder="1" applyAlignment="1" applyProtection="1">
      <alignment vertical="center" wrapText="1"/>
      <protection locked="0"/>
    </xf>
    <xf numFmtId="0" fontId="6" fillId="8" borderId="23" xfId="0" applyFont="1" applyFill="1" applyBorder="1" applyAlignment="1" applyProtection="1">
      <alignment horizontal="center" vertical="center" wrapText="1"/>
      <protection locked="0"/>
    </xf>
    <xf numFmtId="0" fontId="6" fillId="8" borderId="25" xfId="0" applyFont="1" applyFill="1" applyBorder="1" applyAlignment="1" applyProtection="1">
      <alignment horizontal="center" vertical="center" wrapText="1"/>
      <protection locked="0"/>
    </xf>
    <xf numFmtId="164" fontId="6" fillId="8" borderId="34" xfId="0" applyNumberFormat="1" applyFont="1" applyFill="1" applyBorder="1" applyAlignment="1" applyProtection="1">
      <alignment horizontal="right" vertical="center" wrapText="1"/>
      <protection locked="0"/>
    </xf>
    <xf numFmtId="166" fontId="6" fillId="8" borderId="87" xfId="0" applyNumberFormat="1" applyFont="1" applyFill="1" applyBorder="1" applyAlignment="1" applyProtection="1">
      <alignment horizontal="right" vertical="center" wrapText="1"/>
      <protection locked="0"/>
    </xf>
    <xf numFmtId="0" fontId="6" fillId="8" borderId="27" xfId="0" applyFont="1" applyFill="1" applyBorder="1" applyAlignment="1" applyProtection="1">
      <alignment horizontal="center" vertical="center" wrapText="1"/>
      <protection locked="0"/>
    </xf>
    <xf numFmtId="0" fontId="6" fillId="8" borderId="14" xfId="0" applyFont="1" applyFill="1" applyBorder="1" applyAlignment="1" applyProtection="1">
      <alignment horizontal="center" vertical="center" wrapText="1"/>
      <protection locked="0"/>
    </xf>
    <xf numFmtId="164" fontId="6" fillId="8" borderId="51" xfId="0" applyNumberFormat="1" applyFont="1" applyFill="1" applyBorder="1" applyAlignment="1" applyProtection="1">
      <alignment horizontal="right" vertical="center" wrapText="1"/>
      <protection locked="0"/>
    </xf>
    <xf numFmtId="166" fontId="6" fillId="8" borderId="86" xfId="0" applyNumberFormat="1" applyFont="1" applyFill="1" applyBorder="1" applyAlignment="1" applyProtection="1">
      <alignment horizontal="right" vertical="center" wrapText="1"/>
      <protection locked="0"/>
    </xf>
    <xf numFmtId="0" fontId="6" fillId="8" borderId="90" xfId="0" applyFont="1" applyFill="1" applyBorder="1" applyAlignment="1" applyProtection="1">
      <alignment horizontal="center" vertical="center" wrapText="1"/>
      <protection locked="0"/>
    </xf>
    <xf numFmtId="166" fontId="6" fillId="8" borderId="91" xfId="0" applyNumberFormat="1" applyFont="1" applyFill="1" applyBorder="1" applyAlignment="1" applyProtection="1">
      <alignment horizontal="right" vertical="center" wrapText="1"/>
      <protection locked="0"/>
    </xf>
    <xf numFmtId="166" fontId="6" fillId="8" borderId="85" xfId="0" applyNumberFormat="1" applyFont="1" applyFill="1" applyBorder="1" applyAlignment="1" applyProtection="1">
      <alignment horizontal="right" vertical="center" wrapText="1"/>
      <protection locked="0"/>
    </xf>
    <xf numFmtId="164" fontId="6" fillId="8" borderId="24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2" xfId="0" applyFill="1" applyBorder="1"/>
    <xf numFmtId="0" fontId="9" fillId="0" borderId="93" xfId="0" applyFont="1" applyFill="1" applyBorder="1" applyAlignment="1">
      <alignment wrapText="1"/>
    </xf>
    <xf numFmtId="0" fontId="9" fillId="0" borderId="2" xfId="0" applyFont="1" applyFill="1" applyBorder="1"/>
    <xf numFmtId="0" fontId="9" fillId="0" borderId="0" xfId="0" applyFont="1" applyFill="1"/>
    <xf numFmtId="0" fontId="9" fillId="0" borderId="4" xfId="0" applyFont="1" applyFill="1" applyBorder="1"/>
    <xf numFmtId="0" fontId="0" fillId="8" borderId="1" xfId="0" applyFill="1" applyBorder="1" applyProtection="1">
      <protection locked="0"/>
    </xf>
    <xf numFmtId="0" fontId="3" fillId="8" borderId="1" xfId="0" applyNumberFormat="1" applyFont="1" applyFill="1" applyBorder="1" applyAlignment="1" applyProtection="1">
      <alignment wrapText="1"/>
      <protection locked="0"/>
    </xf>
    <xf numFmtId="0" fontId="0" fillId="8" borderId="1" xfId="0" applyNumberFormat="1" applyFill="1" applyBorder="1" applyProtection="1">
      <protection locked="0"/>
    </xf>
    <xf numFmtId="0" fontId="3" fillId="8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3" fillId="8" borderId="1" xfId="0" applyFont="1" applyFill="1" applyBorder="1" applyAlignment="1" applyProtection="1">
      <alignment wrapText="1"/>
      <protection locked="0"/>
    </xf>
    <xf numFmtId="0" fontId="2" fillId="8" borderId="1" xfId="0" applyFont="1" applyFill="1" applyBorder="1" applyAlignment="1" applyProtection="1">
      <alignment wrapText="1"/>
      <protection locked="0"/>
    </xf>
    <xf numFmtId="0" fontId="2" fillId="8" borderId="95" xfId="0" applyFont="1" applyFill="1" applyBorder="1" applyAlignment="1" applyProtection="1">
      <alignment wrapText="1"/>
      <protection locked="0"/>
    </xf>
    <xf numFmtId="1" fontId="4" fillId="8" borderId="1" xfId="0" applyNumberFormat="1" applyFont="1" applyFill="1" applyBorder="1" applyAlignment="1" applyProtection="1">
      <protection locked="0"/>
    </xf>
    <xf numFmtId="0" fontId="4" fillId="0" borderId="0" xfId="0" applyFont="1" applyBorder="1"/>
    <xf numFmtId="0" fontId="16" fillId="8" borderId="0" xfId="0" applyFont="1" applyFill="1" applyBorder="1" applyAlignment="1" applyProtection="1">
      <alignment horizontal="center" vertical="center" wrapText="1"/>
      <protection locked="0"/>
    </xf>
    <xf numFmtId="0" fontId="6" fillId="8" borderId="0" xfId="0" applyFont="1" applyFill="1" applyBorder="1" applyAlignment="1" applyProtection="1">
      <alignment horizontal="right" vertical="center" wrapText="1"/>
      <protection locked="0"/>
    </xf>
    <xf numFmtId="0" fontId="6" fillId="8" borderId="0" xfId="0" applyFont="1" applyFill="1" applyBorder="1" applyAlignment="1" applyProtection="1">
      <alignment vertical="center" wrapText="1"/>
      <protection locked="0"/>
    </xf>
    <xf numFmtId="9" fontId="6" fillId="8" borderId="0" xfId="1" applyFont="1" applyFill="1" applyBorder="1" applyAlignment="1" applyProtection="1">
      <alignment vertical="center" wrapText="1"/>
      <protection locked="0"/>
    </xf>
    <xf numFmtId="0" fontId="16" fillId="8" borderId="83" xfId="0" applyFont="1" applyFill="1" applyBorder="1" applyAlignment="1" applyProtection="1">
      <alignment horizontal="center" vertical="center" wrapText="1"/>
      <protection locked="0"/>
    </xf>
    <xf numFmtId="0" fontId="16" fillId="8" borderId="17" xfId="0" applyFont="1" applyFill="1" applyBorder="1" applyAlignment="1" applyProtection="1">
      <alignment horizontal="center" vertical="center" wrapText="1"/>
      <protection locked="0"/>
    </xf>
    <xf numFmtId="0" fontId="6" fillId="8" borderId="17" xfId="0" applyFont="1" applyFill="1" applyBorder="1" applyAlignment="1" applyProtection="1">
      <alignment horizontal="right" vertical="center" wrapText="1"/>
      <protection locked="0"/>
    </xf>
    <xf numFmtId="0" fontId="6" fillId="8" borderId="79" xfId="0" applyFont="1" applyFill="1" applyBorder="1" applyAlignment="1" applyProtection="1">
      <alignment vertical="center" wrapText="1"/>
      <protection locked="0"/>
    </xf>
    <xf numFmtId="0" fontId="6" fillId="8" borderId="14" xfId="0" applyFont="1" applyFill="1" applyBorder="1" applyAlignment="1" applyProtection="1">
      <alignment horizontal="right" vertical="center" wrapText="1"/>
      <protection locked="0"/>
    </xf>
    <xf numFmtId="0" fontId="0" fillId="8" borderId="81" xfId="0" applyFont="1" applyFill="1" applyBorder="1"/>
    <xf numFmtId="0" fontId="6" fillId="8" borderId="0" xfId="0" applyFont="1" applyFill="1" applyBorder="1" applyAlignment="1">
      <alignment vertical="center"/>
    </xf>
    <xf numFmtId="0" fontId="6" fillId="8" borderId="79" xfId="0" applyFont="1" applyFill="1" applyBorder="1" applyAlignment="1">
      <alignment horizontal="left" vertical="center"/>
    </xf>
    <xf numFmtId="169" fontId="6" fillId="0" borderId="51" xfId="0" applyNumberFormat="1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horizontal="left" vertical="center"/>
    </xf>
    <xf numFmtId="0" fontId="5" fillId="8" borderId="99" xfId="0" applyFont="1" applyFill="1" applyBorder="1" applyAlignment="1">
      <alignment horizontal="left" vertical="center"/>
    </xf>
    <xf numFmtId="0" fontId="6" fillId="8" borderId="97" xfId="0" applyFont="1" applyFill="1" applyBorder="1" applyAlignment="1">
      <alignment horizontal="left" vertical="center"/>
    </xf>
    <xf numFmtId="0" fontId="0" fillId="0" borderId="2" xfId="0" applyFill="1" applyBorder="1" applyAlignment="1">
      <alignment wrapText="1"/>
    </xf>
    <xf numFmtId="0" fontId="9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wrapText="1"/>
    </xf>
    <xf numFmtId="0" fontId="1" fillId="0" borderId="93" xfId="0" applyFont="1" applyFill="1" applyBorder="1" applyAlignment="1">
      <alignment wrapText="1"/>
    </xf>
    <xf numFmtId="0" fontId="1" fillId="0" borderId="3" xfId="0" applyFont="1" applyFill="1" applyBorder="1"/>
    <xf numFmtId="0" fontId="1" fillId="0" borderId="1" xfId="0" applyFont="1" applyFill="1" applyBorder="1"/>
    <xf numFmtId="0" fontId="1" fillId="0" borderId="2" xfId="0" applyFont="1" applyFill="1" applyBorder="1"/>
    <xf numFmtId="0" fontId="0" fillId="0" borderId="103" xfId="0" applyFill="1" applyBorder="1"/>
    <xf numFmtId="0" fontId="0" fillId="0" borderId="2" xfId="0" applyFill="1" applyBorder="1" applyAlignment="1">
      <alignment horizontal="center" vertical="center" wrapText="1"/>
    </xf>
    <xf numFmtId="0" fontId="0" fillId="0" borderId="93" xfId="0" applyFill="1" applyBorder="1" applyAlignment="1">
      <alignment horizontal="center" vertical="center" wrapText="1"/>
    </xf>
    <xf numFmtId="0" fontId="1" fillId="8" borderId="1" xfId="0" applyFont="1" applyFill="1" applyBorder="1" applyAlignment="1">
      <alignment wrapText="1"/>
    </xf>
    <xf numFmtId="0" fontId="15" fillId="8" borderId="47" xfId="0" applyFont="1" applyFill="1" applyBorder="1" applyAlignment="1">
      <alignment vertical="center" wrapText="1"/>
    </xf>
    <xf numFmtId="0" fontId="15" fillId="8" borderId="83" xfId="0" applyFont="1" applyFill="1" applyBorder="1" applyAlignment="1">
      <alignment vertical="center" wrapText="1"/>
    </xf>
    <xf numFmtId="0" fontId="15" fillId="8" borderId="110" xfId="0" applyFont="1" applyFill="1" applyBorder="1" applyAlignment="1">
      <alignment vertical="center" wrapText="1"/>
    </xf>
    <xf numFmtId="0" fontId="15" fillId="8" borderId="81" xfId="0" applyFont="1" applyFill="1" applyBorder="1" applyAlignment="1">
      <alignment horizontal="left" vertical="center" wrapText="1"/>
    </xf>
    <xf numFmtId="0" fontId="15" fillId="8" borderId="0" xfId="0" applyFont="1" applyFill="1" applyBorder="1" applyAlignment="1">
      <alignment horizontal="left" vertical="center" wrapText="1"/>
    </xf>
    <xf numFmtId="0" fontId="6" fillId="8" borderId="0" xfId="0" applyFont="1" applyFill="1" applyBorder="1" applyAlignment="1">
      <alignment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8" borderId="81" xfId="0" applyFont="1" applyFill="1" applyBorder="1" applyAlignment="1">
      <alignment vertical="center"/>
    </xf>
    <xf numFmtId="0" fontId="6" fillId="8" borderId="0" xfId="0" applyFont="1" applyFill="1" applyBorder="1" applyAlignment="1">
      <alignment horizontal="right" vertical="center"/>
    </xf>
    <xf numFmtId="0" fontId="6" fillId="8" borderId="17" xfId="0" applyFont="1" applyFill="1" applyBorder="1" applyAlignment="1">
      <alignment vertical="center"/>
    </xf>
    <xf numFmtId="3" fontId="6" fillId="8" borderId="0" xfId="0" applyNumberFormat="1" applyFont="1" applyFill="1" applyBorder="1" applyAlignment="1">
      <alignment horizontal="right" vertical="center"/>
    </xf>
    <xf numFmtId="0" fontId="6" fillId="8" borderId="19" xfId="0" applyFont="1" applyFill="1" applyBorder="1" applyAlignment="1">
      <alignment vertical="center"/>
    </xf>
    <xf numFmtId="0" fontId="6" fillId="8" borderId="79" xfId="0" applyFont="1" applyFill="1" applyBorder="1" applyAlignment="1">
      <alignment vertical="center"/>
    </xf>
    <xf numFmtId="0" fontId="6" fillId="8" borderId="79" xfId="0" applyFont="1" applyFill="1" applyBorder="1" applyAlignment="1">
      <alignment horizontal="right" vertical="center"/>
    </xf>
    <xf numFmtId="0" fontId="6" fillId="8" borderId="14" xfId="0" applyFont="1" applyFill="1" applyBorder="1" applyAlignment="1">
      <alignment vertical="center"/>
    </xf>
    <xf numFmtId="0" fontId="6" fillId="5" borderId="84" xfId="0" applyFont="1" applyFill="1" applyBorder="1" applyAlignment="1">
      <alignment horizontal="right" vertical="center" wrapText="1"/>
    </xf>
    <xf numFmtId="0" fontId="6" fillId="5" borderId="56" xfId="0" applyFont="1" applyFill="1" applyBorder="1" applyAlignment="1">
      <alignment horizontal="right" vertical="center" wrapText="1"/>
    </xf>
    <xf numFmtId="0" fontId="6" fillId="5" borderId="30" xfId="0" applyFont="1" applyFill="1" applyBorder="1" applyAlignment="1">
      <alignment horizontal="right" vertical="center" wrapText="1"/>
    </xf>
    <xf numFmtId="0" fontId="6" fillId="5" borderId="48" xfId="0" applyFont="1" applyFill="1" applyBorder="1" applyAlignment="1">
      <alignment horizontal="right" vertical="center" wrapText="1"/>
    </xf>
    <xf numFmtId="0" fontId="6" fillId="5" borderId="49" xfId="0" applyFont="1" applyFill="1" applyBorder="1" applyAlignment="1">
      <alignment horizontal="right" vertical="center" wrapText="1"/>
    </xf>
    <xf numFmtId="0" fontId="6" fillId="5" borderId="50" xfId="0" applyFont="1" applyFill="1" applyBorder="1" applyAlignment="1">
      <alignment horizontal="right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164" fontId="6" fillId="8" borderId="45" xfId="0" applyNumberFormat="1" applyFont="1" applyFill="1" applyBorder="1" applyAlignment="1" applyProtection="1">
      <alignment horizontal="center" vertical="center" wrapText="1"/>
      <protection locked="0"/>
    </xf>
    <xf numFmtId="164" fontId="6" fillId="8" borderId="40" xfId="0" applyNumberFormat="1" applyFont="1" applyFill="1" applyBorder="1" applyAlignment="1" applyProtection="1">
      <alignment horizontal="center" vertical="center" wrapText="1"/>
      <protection locked="0"/>
    </xf>
    <xf numFmtId="164" fontId="6" fillId="8" borderId="18" xfId="0" applyNumberFormat="1" applyFont="1" applyFill="1" applyBorder="1" applyAlignment="1" applyProtection="1">
      <alignment horizontal="center" vertical="center" wrapText="1"/>
      <protection locked="0"/>
    </xf>
    <xf numFmtId="164" fontId="6" fillId="8" borderId="15" xfId="0" applyNumberFormat="1" applyFont="1" applyFill="1" applyBorder="1" applyAlignment="1" applyProtection="1">
      <alignment horizontal="center" vertical="center" wrapText="1"/>
      <protection locked="0"/>
    </xf>
    <xf numFmtId="0" fontId="5" fillId="7" borderId="47" xfId="0" applyFont="1" applyFill="1" applyBorder="1" applyAlignment="1">
      <alignment horizontal="center" vertical="center" wrapText="1"/>
    </xf>
    <xf numFmtId="0" fontId="5" fillId="7" borderId="83" xfId="0" applyFont="1" applyFill="1" applyBorder="1" applyAlignment="1">
      <alignment horizontal="center" vertical="center" wrapText="1"/>
    </xf>
    <xf numFmtId="0" fontId="5" fillId="7" borderId="73" xfId="0" applyFont="1" applyFill="1" applyBorder="1" applyAlignment="1">
      <alignment horizontal="center" vertical="center" wrapText="1"/>
    </xf>
    <xf numFmtId="0" fontId="5" fillId="7" borderId="81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74" xfId="0" applyFont="1" applyFill="1" applyBorder="1" applyAlignment="1">
      <alignment horizontal="center" vertical="center" wrapText="1"/>
    </xf>
    <xf numFmtId="0" fontId="5" fillId="7" borderId="19" xfId="0" applyFont="1" applyFill="1" applyBorder="1" applyAlignment="1">
      <alignment horizontal="center" vertical="center" wrapText="1"/>
    </xf>
    <xf numFmtId="0" fontId="5" fillId="7" borderId="79" xfId="0" applyFont="1" applyFill="1" applyBorder="1" applyAlignment="1">
      <alignment horizontal="center" vertical="center" wrapText="1"/>
    </xf>
    <xf numFmtId="0" fontId="5" fillId="7" borderId="28" xfId="0" applyFont="1" applyFill="1" applyBorder="1" applyAlignment="1">
      <alignment horizontal="center" vertical="center" wrapText="1"/>
    </xf>
    <xf numFmtId="0" fontId="6" fillId="7" borderId="38" xfId="0" applyFont="1" applyFill="1" applyBorder="1" applyAlignment="1">
      <alignment horizontal="center" vertical="center" wrapText="1"/>
    </xf>
    <xf numFmtId="0" fontId="6" fillId="7" borderId="49" xfId="0" applyFont="1" applyFill="1" applyBorder="1" applyAlignment="1">
      <alignment horizontal="center" vertical="center" wrapText="1"/>
    </xf>
    <xf numFmtId="0" fontId="6" fillId="7" borderId="77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7" fillId="8" borderId="32" xfId="0" applyFont="1" applyFill="1" applyBorder="1" applyAlignment="1" applyProtection="1">
      <alignment horizontal="center" vertical="center" wrapText="1"/>
      <protection locked="0"/>
    </xf>
    <xf numFmtId="0" fontId="7" fillId="8" borderId="82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8" borderId="54" xfId="0" applyFont="1" applyFill="1" applyBorder="1" applyAlignment="1" applyProtection="1">
      <alignment horizontal="center" vertical="center" wrapText="1"/>
      <protection locked="0"/>
    </xf>
    <xf numFmtId="0" fontId="7" fillId="8" borderId="41" xfId="0" applyFont="1" applyFill="1" applyBorder="1" applyAlignment="1" applyProtection="1">
      <alignment horizontal="center" vertical="center" wrapText="1"/>
      <protection locked="0"/>
    </xf>
    <xf numFmtId="0" fontId="6" fillId="6" borderId="32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6" borderId="34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6" fillId="6" borderId="36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7" fillId="8" borderId="20" xfId="0" applyFont="1" applyFill="1" applyBorder="1" applyAlignment="1" applyProtection="1">
      <alignment horizontal="center" vertical="center" wrapText="1"/>
      <protection locked="0"/>
    </xf>
    <xf numFmtId="0" fontId="7" fillId="8" borderId="21" xfId="0" applyFont="1" applyFill="1" applyBorder="1" applyAlignment="1" applyProtection="1">
      <alignment horizontal="center" vertical="center" wrapText="1"/>
      <protection locked="0"/>
    </xf>
    <xf numFmtId="0" fontId="7" fillId="8" borderId="62" xfId="0" applyFont="1" applyFill="1" applyBorder="1" applyAlignment="1" applyProtection="1">
      <alignment horizontal="center" vertical="center" wrapText="1"/>
      <protection locked="0"/>
    </xf>
    <xf numFmtId="0" fontId="6" fillId="7" borderId="75" xfId="0" applyFont="1" applyFill="1" applyBorder="1" applyAlignment="1">
      <alignment horizontal="center" vertical="center" wrapText="1"/>
    </xf>
    <xf numFmtId="0" fontId="6" fillId="7" borderId="78" xfId="0" applyFont="1" applyFill="1" applyBorder="1" applyAlignment="1">
      <alignment horizontal="center" vertical="center" wrapText="1"/>
    </xf>
    <xf numFmtId="0" fontId="6" fillId="7" borderId="76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9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2" borderId="6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65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0" fillId="0" borderId="0" xfId="0" applyAlignment="1">
      <alignment horizontal="left" vertical="top" wrapText="1"/>
    </xf>
    <xf numFmtId="0" fontId="4" fillId="10" borderId="4" xfId="0" applyFont="1" applyFill="1" applyBorder="1" applyAlignment="1">
      <alignment horizontal="left" vertical="center"/>
    </xf>
    <xf numFmtId="0" fontId="4" fillId="10" borderId="5" xfId="0" applyFont="1" applyFill="1" applyBorder="1" applyAlignment="1">
      <alignment horizontal="left" vertical="center"/>
    </xf>
    <xf numFmtId="0" fontId="4" fillId="10" borderId="3" xfId="0" applyFont="1" applyFill="1" applyBorder="1" applyAlignment="1">
      <alignment horizontal="left" vertical="center"/>
    </xf>
    <xf numFmtId="0" fontId="4" fillId="10" borderId="4" xfId="0" applyFont="1" applyFill="1" applyBorder="1" applyAlignment="1">
      <alignment horizontal="left"/>
    </xf>
    <xf numFmtId="0" fontId="4" fillId="10" borderId="5" xfId="0" applyFont="1" applyFill="1" applyBorder="1" applyAlignment="1">
      <alignment horizontal="left"/>
    </xf>
    <xf numFmtId="0" fontId="4" fillId="10" borderId="3" xfId="0" applyFont="1" applyFill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4" fillId="8" borderId="1" xfId="0" applyFont="1" applyFill="1" applyBorder="1" applyAlignment="1" applyProtection="1">
      <alignment horizontal="center" wrapText="1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5" fillId="4" borderId="15" xfId="0" applyFont="1" applyFill="1" applyBorder="1" applyAlignment="1">
      <alignment horizontal="justify" vertical="center" wrapText="1"/>
    </xf>
    <xf numFmtId="0" fontId="5" fillId="4" borderId="13" xfId="0" applyFont="1" applyFill="1" applyBorder="1" applyAlignment="1">
      <alignment horizontal="justify" vertical="center" wrapText="1"/>
    </xf>
    <xf numFmtId="0" fontId="6" fillId="0" borderId="94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8" borderId="81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 wrapText="1"/>
    </xf>
    <xf numFmtId="0" fontId="5" fillId="8" borderId="109" xfId="0" applyFont="1" applyFill="1" applyBorder="1" applyAlignment="1">
      <alignment horizontal="left" vertical="center"/>
    </xf>
    <xf numFmtId="0" fontId="5" fillId="8" borderId="97" xfId="0" applyFont="1" applyFill="1" applyBorder="1" applyAlignment="1">
      <alignment horizontal="left" vertical="center"/>
    </xf>
    <xf numFmtId="0" fontId="5" fillId="8" borderId="81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left" vertical="center"/>
    </xf>
    <xf numFmtId="0" fontId="6" fillId="0" borderId="108" xfId="0" applyFont="1" applyFill="1" applyBorder="1" applyAlignment="1">
      <alignment horizontal="center" vertical="center"/>
    </xf>
    <xf numFmtId="0" fontId="6" fillId="0" borderId="106" xfId="0" applyFont="1" applyFill="1" applyBorder="1" applyAlignment="1">
      <alignment horizontal="center" vertical="center"/>
    </xf>
    <xf numFmtId="0" fontId="6" fillId="0" borderId="107" xfId="0" applyFont="1" applyFill="1" applyBorder="1" applyAlignment="1">
      <alignment horizontal="center" vertical="center"/>
    </xf>
    <xf numFmtId="0" fontId="6" fillId="0" borderId="102" xfId="0" applyFont="1" applyFill="1" applyBorder="1" applyAlignment="1">
      <alignment horizontal="center" vertical="center"/>
    </xf>
    <xf numFmtId="0" fontId="6" fillId="0" borderId="10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03" xfId="0" applyFont="1" applyBorder="1" applyAlignment="1">
      <alignment horizontal="center" vertical="center"/>
    </xf>
    <xf numFmtId="0" fontId="6" fillId="0" borderId="108" xfId="0" applyFont="1" applyBorder="1" applyAlignment="1">
      <alignment horizontal="justify" vertical="center" wrapText="1"/>
    </xf>
    <xf numFmtId="0" fontId="6" fillId="0" borderId="107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0" fontId="5" fillId="7" borderId="18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16" fillId="8" borderId="0" xfId="0" applyFont="1" applyFill="1" applyBorder="1" applyAlignment="1" applyProtection="1">
      <alignment horizontal="center" vertical="center" wrapText="1"/>
      <protection locked="0"/>
    </xf>
    <xf numFmtId="0" fontId="16" fillId="8" borderId="17" xfId="0" applyFont="1" applyFill="1" applyBorder="1" applyAlignment="1" applyProtection="1">
      <alignment horizontal="center" vertical="center" wrapText="1"/>
      <protection locked="0"/>
    </xf>
    <xf numFmtId="0" fontId="15" fillId="8" borderId="81" xfId="0" applyFont="1" applyFill="1" applyBorder="1" applyAlignment="1" applyProtection="1">
      <alignment horizontal="left" vertical="center" wrapText="1"/>
      <protection locked="0"/>
    </xf>
    <xf numFmtId="0" fontId="15" fillId="8" borderId="0" xfId="0" applyFont="1" applyFill="1" applyBorder="1" applyAlignment="1" applyProtection="1">
      <alignment horizontal="left" vertical="center" wrapText="1"/>
      <protection locked="0"/>
    </xf>
    <xf numFmtId="0" fontId="16" fillId="8" borderId="81" xfId="0" applyFont="1" applyFill="1" applyBorder="1" applyAlignment="1" applyProtection="1">
      <alignment horizontal="left" vertical="center" wrapText="1"/>
      <protection locked="0"/>
    </xf>
    <xf numFmtId="0" fontId="16" fillId="8" borderId="0" xfId="0" applyFont="1" applyFill="1" applyBorder="1" applyAlignment="1" applyProtection="1">
      <alignment horizontal="left" vertical="center" wrapText="1"/>
      <protection locked="0"/>
    </xf>
    <xf numFmtId="0" fontId="6" fillId="8" borderId="81" xfId="0" applyFont="1" applyFill="1" applyBorder="1" applyAlignment="1" applyProtection="1">
      <alignment horizontal="left" vertical="center" wrapText="1"/>
      <protection locked="0"/>
    </xf>
    <xf numFmtId="0" fontId="6" fillId="8" borderId="0" xfId="0" applyFont="1" applyFill="1" applyBorder="1" applyAlignment="1" applyProtection="1">
      <alignment horizontal="left" vertical="center" wrapText="1"/>
      <protection locked="0"/>
    </xf>
    <xf numFmtId="3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3" fontId="6" fillId="8" borderId="17" xfId="0" applyNumberFormat="1" applyFont="1" applyFill="1" applyBorder="1" applyAlignment="1" applyProtection="1">
      <alignment horizontal="center" vertical="center" wrapText="1"/>
      <protection locked="0"/>
    </xf>
    <xf numFmtId="0" fontId="6" fillId="8" borderId="0" xfId="0" applyFont="1" applyFill="1" applyBorder="1" applyAlignment="1" applyProtection="1">
      <alignment horizontal="center" vertical="center" wrapText="1"/>
      <protection locked="0"/>
    </xf>
    <xf numFmtId="0" fontId="6" fillId="8" borderId="19" xfId="0" applyFont="1" applyFill="1" applyBorder="1" applyAlignment="1" applyProtection="1">
      <alignment horizontal="left" vertical="center" wrapText="1"/>
      <protection locked="0"/>
    </xf>
    <xf numFmtId="0" fontId="6" fillId="8" borderId="79" xfId="0" applyFont="1" applyFill="1" applyBorder="1" applyAlignment="1" applyProtection="1">
      <alignment horizontal="left" vertical="center" wrapText="1"/>
      <protection locked="0"/>
    </xf>
    <xf numFmtId="0" fontId="5" fillId="7" borderId="110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15" fillId="8" borderId="47" xfId="0" applyFont="1" applyFill="1" applyBorder="1" applyAlignment="1" applyProtection="1">
      <alignment horizontal="left" vertical="center" wrapText="1"/>
      <protection locked="0"/>
    </xf>
    <xf numFmtId="0" fontId="15" fillId="8" borderId="83" xfId="0" applyFont="1" applyFill="1" applyBorder="1" applyAlignment="1" applyProtection="1">
      <alignment horizontal="left" vertical="center" wrapText="1"/>
      <protection locked="0"/>
    </xf>
    <xf numFmtId="0" fontId="16" fillId="8" borderId="83" xfId="0" applyFont="1" applyFill="1" applyBorder="1" applyAlignment="1" applyProtection="1">
      <alignment horizontal="center" vertical="center" wrapText="1"/>
      <protection locked="0"/>
    </xf>
    <xf numFmtId="0" fontId="16" fillId="8" borderId="110" xfId="0" applyFont="1" applyFill="1" applyBorder="1" applyAlignment="1" applyProtection="1">
      <alignment horizontal="center" vertical="center" wrapText="1"/>
      <protection locked="0"/>
    </xf>
    <xf numFmtId="0" fontId="7" fillId="8" borderId="32" xfId="0" applyFont="1" applyFill="1" applyBorder="1" applyAlignment="1">
      <alignment horizontal="center" vertical="center" wrapText="1"/>
    </xf>
    <xf numFmtId="0" fontId="7" fillId="8" borderId="54" xfId="0" applyFont="1" applyFill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82" xfId="0" applyFont="1" applyFill="1" applyBorder="1" applyAlignment="1">
      <alignment horizontal="center" vertical="center" wrapText="1"/>
    </xf>
    <xf numFmtId="164" fontId="6" fillId="8" borderId="45" xfId="0" applyNumberFormat="1" applyFont="1" applyFill="1" applyBorder="1" applyAlignment="1">
      <alignment horizontal="center" vertical="center" wrapText="1"/>
    </xf>
    <xf numFmtId="164" fontId="6" fillId="8" borderId="40" xfId="0" applyNumberFormat="1" applyFont="1" applyFill="1" applyBorder="1" applyAlignment="1">
      <alignment horizontal="center" vertical="center" wrapText="1"/>
    </xf>
    <xf numFmtId="164" fontId="6" fillId="8" borderId="18" xfId="0" applyNumberFormat="1" applyFont="1" applyFill="1" applyBorder="1" applyAlignment="1">
      <alignment horizontal="center" vertical="center" wrapText="1"/>
    </xf>
    <xf numFmtId="164" fontId="6" fillId="8" borderId="15" xfId="0" applyNumberFormat="1" applyFont="1" applyFill="1" applyBorder="1" applyAlignment="1">
      <alignment horizontal="center" vertical="center" wrapText="1"/>
    </xf>
    <xf numFmtId="0" fontId="7" fillId="8" borderId="21" xfId="0" applyFont="1" applyFill="1" applyBorder="1" applyAlignment="1">
      <alignment horizontal="center" vertical="center" wrapText="1"/>
    </xf>
    <xf numFmtId="0" fontId="7" fillId="8" borderId="62" xfId="0" applyFont="1" applyFill="1" applyBorder="1" applyAlignment="1">
      <alignment horizontal="center" vertical="center" wrapText="1"/>
    </xf>
    <xf numFmtId="0" fontId="7" fillId="8" borderId="2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</cellXfs>
  <cellStyles count="2">
    <cellStyle name="Normální" xfId="0" builtinId="0"/>
    <cellStyle name="Procenta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488363954505685E-2"/>
          <c:y val="0.35906337550502815"/>
          <c:w val="0.44579352580927384"/>
          <c:h val="0.60106992243947033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'Vstupy, výstupy biomasy'!$B$25:$B$38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cat>
          <c:val>
            <c:numRef>
              <c:f>'Vstupy, výstupy biomasy'!$C$25:$C$38</c:f>
              <c:numCache>
                <c:formatCode>0.0%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C29-982D-F2D6CA2AC3E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0538482689663788"/>
          <c:y val="0.14542923707570263"/>
          <c:w val="0.47794845644294465"/>
          <c:h val="0.79086437229054229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-0.11055621172353455"/>
                  <c:y val="-1.38553514144065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DE-40DB-A45F-01D12A82809D}"/>
                </c:ext>
              </c:extLst>
            </c:dLbl>
            <c:dLbl>
              <c:idx val="2"/>
              <c:layout>
                <c:manualLayout>
                  <c:x val="-1.3576006124234472E-2"/>
                  <c:y val="-2.182560513269174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DE-40DB-A45F-01D12A82809D}"/>
                </c:ext>
              </c:extLst>
            </c:dLbl>
            <c:dLbl>
              <c:idx val="3"/>
              <c:layout>
                <c:manualLayout>
                  <c:x val="4.8721128608923886E-2"/>
                  <c:y val="-2.64122193059200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DE-40DB-A45F-01D12A82809D}"/>
                </c:ext>
              </c:extLst>
            </c:dLbl>
            <c:dLbl>
              <c:idx val="4"/>
              <c:layout>
                <c:manualLayout>
                  <c:x val="7.3373906386701659E-2"/>
                  <c:y val="1.062481773111694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DE-40DB-A45F-01D12A82809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'Vstupy, výstupy biomasy'!$B$67:$B$71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'Vstupy, výstupy biomasy'!$C$67:$C$71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DE-40DB-A45F-01D12A82809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488363954505685E-2"/>
          <c:y val="0.35906337550502815"/>
          <c:w val="0.44579352580927384"/>
          <c:h val="0.60106992243947033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'Vstupy, výstupy biomasy (2)'!$B$25:$B$38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cat>
          <c:val>
            <c:numRef>
              <c:f>'Vstupy, výstupy biomasy (2)'!$C$25:$C$38</c:f>
              <c:numCache>
                <c:formatCode>0.0%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67-4D10-8C29-C2F4FC883E8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0538482689663788"/>
          <c:y val="0.14542923707570263"/>
          <c:w val="0.47794845644294465"/>
          <c:h val="0.79086437229054229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-0.11055621172353455"/>
                  <c:y val="-1.38553514144065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D5-4DC1-90D5-3BB2A02BC7DF}"/>
                </c:ext>
              </c:extLst>
            </c:dLbl>
            <c:dLbl>
              <c:idx val="2"/>
              <c:layout>
                <c:manualLayout>
                  <c:x val="-1.3576006124234472E-2"/>
                  <c:y val="-2.182560513269174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D5-4DC1-90D5-3BB2A02BC7DF}"/>
                </c:ext>
              </c:extLst>
            </c:dLbl>
            <c:dLbl>
              <c:idx val="3"/>
              <c:layout>
                <c:manualLayout>
                  <c:x val="4.8721128608923886E-2"/>
                  <c:y val="-2.64122193059200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D5-4DC1-90D5-3BB2A02BC7DF}"/>
                </c:ext>
              </c:extLst>
            </c:dLbl>
            <c:dLbl>
              <c:idx val="4"/>
              <c:layout>
                <c:manualLayout>
                  <c:x val="7.3373906386701659E-2"/>
                  <c:y val="1.062481773111694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D5-4DC1-90D5-3BB2A02BC7D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'Vstupy, výstupy biomasy (2)'!$B$67:$B$71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'Vstupy, výstupy biomasy (2)'!$C$67:$C$71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D5-4DC1-90D5-3BB2A02BC7D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142874</xdr:colOff>
      <xdr:row>24</xdr:row>
      <xdr:rowOff>0</xdr:rowOff>
    </xdr:from>
    <xdr:to>
      <xdr:col>9</xdr:col>
      <xdr:colOff>66675</xdr:colOff>
      <xdr:row>40</xdr:row>
      <xdr:rowOff>123825</xdr:rowOff>
    </xdr:to>
    <xdr:graphicFrame macro="">
      <xdr:nvGraphicFramePr>
        <xdr:cNvPr id="6" name="Graf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200025</xdr:colOff>
      <xdr:row>66</xdr:row>
      <xdr:rowOff>52387</xdr:rowOff>
    </xdr:from>
    <xdr:to>
      <xdr:col>7</xdr:col>
      <xdr:colOff>200025</xdr:colOff>
      <xdr:row>77</xdr:row>
      <xdr:rowOff>47625</xdr:rowOff>
    </xdr:to>
    <xdr:graphicFrame macro="">
      <xdr:nvGraphicFramePr>
        <xdr:cNvPr id="7" name="Graf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142874</xdr:colOff>
      <xdr:row>24</xdr:row>
      <xdr:rowOff>0</xdr:rowOff>
    </xdr:from>
    <xdr:to>
      <xdr:col>9</xdr:col>
      <xdr:colOff>66675</xdr:colOff>
      <xdr:row>40</xdr:row>
      <xdr:rowOff>123825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200025</xdr:colOff>
      <xdr:row>66</xdr:row>
      <xdr:rowOff>52387</xdr:rowOff>
    </xdr:from>
    <xdr:to>
      <xdr:col>7</xdr:col>
      <xdr:colOff>200025</xdr:colOff>
      <xdr:row>77</xdr:row>
      <xdr:rowOff>47625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N76"/>
  <sheetViews>
    <sheetView showGridLines="0" tabSelected="1" topLeftCell="A46" zoomScaleNormal="100" workbookViewId="0">
      <selection activeCell="L63" sqref="L63"/>
    </sheetView>
  </sheetViews>
  <sheetFormatPr defaultRowHeight="15" x14ac:dyDescent="0.25"/>
  <cols>
    <col min="1" max="1" width="2" customWidth="1"/>
    <col min="2" max="2" width="25" customWidth="1"/>
    <col min="3" max="3" width="17.42578125" bestFit="1" customWidth="1"/>
    <col min="4" max="4" width="13.5703125" bestFit="1" customWidth="1"/>
    <col min="5" max="5" width="14.85546875" bestFit="1" customWidth="1"/>
    <col min="6" max="6" width="20.5703125" bestFit="1" customWidth="1"/>
    <col min="7" max="7" width="18.140625" bestFit="1" customWidth="1"/>
    <col min="8" max="8" width="16.5703125" customWidth="1"/>
    <col min="9" max="9" width="2.28515625" customWidth="1"/>
  </cols>
  <sheetData>
    <row r="1" spans="2:8" x14ac:dyDescent="0.25">
      <c r="B1" s="16" t="s">
        <v>67</v>
      </c>
    </row>
    <row r="2" spans="2:8" ht="9.75" customHeight="1" thickBot="1" x14ac:dyDescent="0.3"/>
    <row r="3" spans="2:8" s="1" customFormat="1" ht="50.25" customHeight="1" thickTop="1" x14ac:dyDescent="0.25">
      <c r="B3" s="17" t="s">
        <v>59</v>
      </c>
      <c r="C3" s="389" t="s">
        <v>61</v>
      </c>
      <c r="D3" s="18" t="s">
        <v>57</v>
      </c>
      <c r="E3" s="391" t="s">
        <v>63</v>
      </c>
      <c r="F3" s="391" t="s">
        <v>64</v>
      </c>
      <c r="G3" s="393" t="s">
        <v>65</v>
      </c>
    </row>
    <row r="4" spans="2:8" s="1" customFormat="1" ht="90.75" customHeight="1" thickBot="1" x14ac:dyDescent="0.3">
      <c r="B4" s="66" t="s">
        <v>60</v>
      </c>
      <c r="C4" s="390"/>
      <c r="D4" s="26" t="s">
        <v>62</v>
      </c>
      <c r="E4" s="392"/>
      <c r="F4" s="392"/>
      <c r="G4" s="394"/>
    </row>
    <row r="5" spans="2:8" s="1" customFormat="1" ht="15.75" thickTop="1" x14ac:dyDescent="0.25">
      <c r="B5" s="396"/>
      <c r="C5" s="269"/>
      <c r="D5" s="270"/>
      <c r="E5" s="271"/>
      <c r="F5" s="35">
        <f>D5*E5</f>
        <v>0</v>
      </c>
      <c r="G5" s="40" t="e">
        <f t="shared" ref="G5:G21" si="0">F5/$F$22</f>
        <v>#DIV/0!</v>
      </c>
    </row>
    <row r="6" spans="2:8" s="23" customFormat="1" x14ac:dyDescent="0.25">
      <c r="B6" s="396"/>
      <c r="C6" s="272"/>
      <c r="D6" s="270"/>
      <c r="E6" s="271"/>
      <c r="F6" s="35">
        <f t="shared" ref="F6:F10" si="1">D6*E6</f>
        <v>0</v>
      </c>
      <c r="G6" s="40" t="e">
        <f t="shared" si="0"/>
        <v>#DIV/0!</v>
      </c>
    </row>
    <row r="7" spans="2:8" s="23" customFormat="1" x14ac:dyDescent="0.25">
      <c r="B7" s="396"/>
      <c r="C7" s="272"/>
      <c r="D7" s="270"/>
      <c r="E7" s="271"/>
      <c r="F7" s="35">
        <f t="shared" si="1"/>
        <v>0</v>
      </c>
      <c r="G7" s="40" t="e">
        <f t="shared" si="0"/>
        <v>#DIV/0!</v>
      </c>
    </row>
    <row r="8" spans="2:8" s="23" customFormat="1" x14ac:dyDescent="0.25">
      <c r="B8" s="396"/>
      <c r="C8" s="272"/>
      <c r="D8" s="270"/>
      <c r="E8" s="271"/>
      <c r="F8" s="35">
        <f t="shared" si="1"/>
        <v>0</v>
      </c>
      <c r="G8" s="67" t="e">
        <f t="shared" si="0"/>
        <v>#DIV/0!</v>
      </c>
    </row>
    <row r="9" spans="2:8" s="23" customFormat="1" x14ac:dyDescent="0.25">
      <c r="B9" s="396"/>
      <c r="C9" s="272"/>
      <c r="D9" s="270"/>
      <c r="E9" s="271"/>
      <c r="F9" s="35">
        <f t="shared" si="1"/>
        <v>0</v>
      </c>
      <c r="G9" s="40" t="e">
        <f t="shared" si="0"/>
        <v>#DIV/0!</v>
      </c>
    </row>
    <row r="10" spans="2:8" s="23" customFormat="1" x14ac:dyDescent="0.25">
      <c r="B10" s="396"/>
      <c r="C10" s="272"/>
      <c r="D10" s="270"/>
      <c r="E10" s="271"/>
      <c r="F10" s="36">
        <f t="shared" si="1"/>
        <v>0</v>
      </c>
      <c r="G10" s="41" t="e">
        <f t="shared" si="0"/>
        <v>#DIV/0!</v>
      </c>
    </row>
    <row r="11" spans="2:8" s="23" customFormat="1" x14ac:dyDescent="0.25">
      <c r="B11" s="397"/>
      <c r="C11" s="269"/>
      <c r="D11" s="270"/>
      <c r="E11" s="271"/>
      <c r="F11" s="36">
        <f>D11*E11</f>
        <v>0</v>
      </c>
      <c r="G11" s="41" t="e">
        <f t="shared" si="0"/>
        <v>#DIV/0!</v>
      </c>
    </row>
    <row r="12" spans="2:8" s="1" customFormat="1" ht="15.75" thickBot="1" x14ac:dyDescent="0.3">
      <c r="B12" s="53" t="s">
        <v>42</v>
      </c>
      <c r="C12" s="398"/>
      <c r="D12" s="399"/>
      <c r="E12" s="400"/>
      <c r="F12" s="37">
        <f>SUM(F5:F11)</f>
        <v>0</v>
      </c>
      <c r="G12" s="42" t="e">
        <f t="shared" si="0"/>
        <v>#DIV/0!</v>
      </c>
    </row>
    <row r="13" spans="2:8" s="1" customFormat="1" ht="15.75" thickTop="1" x14ac:dyDescent="0.25">
      <c r="B13" s="395"/>
      <c r="C13" s="273"/>
      <c r="D13" s="274"/>
      <c r="E13" s="275"/>
      <c r="F13" s="34">
        <f>D13*E13</f>
        <v>0</v>
      </c>
      <c r="G13" s="39" t="e">
        <f t="shared" si="0"/>
        <v>#DIV/0!</v>
      </c>
    </row>
    <row r="14" spans="2:8" s="1" customFormat="1" x14ac:dyDescent="0.25">
      <c r="B14" s="396"/>
      <c r="C14" s="269"/>
      <c r="D14" s="270"/>
      <c r="E14" s="271"/>
      <c r="F14" s="35">
        <f t="shared" ref="F14:F17" si="2">D14*E14</f>
        <v>0</v>
      </c>
      <c r="G14" s="40" t="e">
        <f t="shared" si="0"/>
        <v>#DIV/0!</v>
      </c>
      <c r="H14" s="23"/>
    </row>
    <row r="15" spans="2:8" s="23" customFormat="1" x14ac:dyDescent="0.25">
      <c r="B15" s="396"/>
      <c r="C15" s="269"/>
      <c r="D15" s="270"/>
      <c r="E15" s="271"/>
      <c r="F15" s="35">
        <f t="shared" si="2"/>
        <v>0</v>
      </c>
      <c r="G15" s="40" t="e">
        <f t="shared" si="0"/>
        <v>#DIV/0!</v>
      </c>
    </row>
    <row r="16" spans="2:8" s="23" customFormat="1" x14ac:dyDescent="0.25">
      <c r="B16" s="396"/>
      <c r="C16" s="269"/>
      <c r="D16" s="270"/>
      <c r="E16" s="271"/>
      <c r="F16" s="35">
        <f t="shared" si="2"/>
        <v>0</v>
      </c>
      <c r="G16" s="40" t="e">
        <f t="shared" si="0"/>
        <v>#DIV/0!</v>
      </c>
    </row>
    <row r="17" spans="2:14" s="1" customFormat="1" x14ac:dyDescent="0.25">
      <c r="B17" s="397"/>
      <c r="C17" s="272"/>
      <c r="D17" s="276"/>
      <c r="E17" s="277"/>
      <c r="F17" s="36">
        <f t="shared" si="2"/>
        <v>0</v>
      </c>
      <c r="G17" s="41" t="e">
        <f t="shared" si="0"/>
        <v>#DIV/0!</v>
      </c>
    </row>
    <row r="18" spans="2:14" s="1" customFormat="1" ht="15.75" thickBot="1" x14ac:dyDescent="0.3">
      <c r="B18" s="53" t="s">
        <v>42</v>
      </c>
      <c r="C18" s="398"/>
      <c r="D18" s="399"/>
      <c r="E18" s="400"/>
      <c r="F18" s="37">
        <f>SUM(F13:F17)</f>
        <v>0</v>
      </c>
      <c r="G18" s="42" t="e">
        <f t="shared" si="0"/>
        <v>#DIV/0!</v>
      </c>
      <c r="H18" s="23"/>
    </row>
    <row r="19" spans="2:14" s="1" customFormat="1" ht="15.75" thickTop="1" x14ac:dyDescent="0.25">
      <c r="B19" s="395"/>
      <c r="C19" s="278"/>
      <c r="D19" s="274"/>
      <c r="E19" s="275"/>
      <c r="F19" s="34">
        <f>D19*E19</f>
        <v>0</v>
      </c>
      <c r="G19" s="39" t="e">
        <f t="shared" si="0"/>
        <v>#DIV/0!</v>
      </c>
      <c r="H19" s="23"/>
    </row>
    <row r="20" spans="2:14" s="1" customFormat="1" x14ac:dyDescent="0.25">
      <c r="B20" s="396"/>
      <c r="C20" s="269"/>
      <c r="D20" s="270"/>
      <c r="E20" s="271"/>
      <c r="F20" s="35">
        <f t="shared" ref="F20" si="3">D20*E20</f>
        <v>0</v>
      </c>
      <c r="G20" s="40" t="e">
        <f t="shared" si="0"/>
        <v>#DIV/0!</v>
      </c>
      <c r="H20" s="23"/>
    </row>
    <row r="21" spans="2:14" s="1" customFormat="1" ht="15.75" thickBot="1" x14ac:dyDescent="0.3">
      <c r="B21" s="75" t="s">
        <v>42</v>
      </c>
      <c r="C21" s="398"/>
      <c r="D21" s="399"/>
      <c r="E21" s="400"/>
      <c r="F21" s="37">
        <f>SUM(F19:F20)</f>
        <v>0</v>
      </c>
      <c r="G21" s="43" t="e">
        <f t="shared" si="0"/>
        <v>#DIV/0!</v>
      </c>
      <c r="H21" s="16"/>
    </row>
    <row r="22" spans="2:14" s="1" customFormat="1" ht="16.5" thickTop="1" thickBot="1" x14ac:dyDescent="0.3">
      <c r="B22" s="53" t="s">
        <v>66</v>
      </c>
      <c r="C22" s="371"/>
      <c r="D22" s="372"/>
      <c r="E22" s="373"/>
      <c r="F22" s="27">
        <f>(F12+F18+F21)</f>
        <v>0</v>
      </c>
      <c r="G22" s="38" t="e">
        <f>SUM(G12+G18+G21)</f>
        <v>#DIV/0!</v>
      </c>
      <c r="H22" s="16"/>
      <c r="K22" s="23"/>
      <c r="L22" s="23"/>
    </row>
    <row r="23" spans="2:14" ht="10.5" customHeight="1" thickTop="1" x14ac:dyDescent="0.25"/>
    <row r="24" spans="2:14" x14ac:dyDescent="0.25">
      <c r="B24" s="1"/>
      <c r="D24" s="16" t="s">
        <v>78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2:14" x14ac:dyDescent="0.25">
      <c r="B25" s="16">
        <f t="shared" ref="B25:B31" si="4">C5</f>
        <v>0</v>
      </c>
      <c r="C25" s="44" t="e">
        <f t="shared" ref="C25:C31" si="5">G5</f>
        <v>#DIV/0!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2:14" x14ac:dyDescent="0.25">
      <c r="B26" s="16">
        <f t="shared" si="4"/>
        <v>0</v>
      </c>
      <c r="C26" s="44" t="e">
        <f t="shared" si="5"/>
        <v>#DIV/0!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2:14" x14ac:dyDescent="0.25">
      <c r="B27" s="16">
        <f t="shared" si="4"/>
        <v>0</v>
      </c>
      <c r="C27" s="44" t="e">
        <f t="shared" si="5"/>
        <v>#DIV/0!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</row>
    <row r="28" spans="2:14" x14ac:dyDescent="0.25">
      <c r="B28" s="16">
        <f t="shared" si="4"/>
        <v>0</v>
      </c>
      <c r="C28" s="44" t="e">
        <f t="shared" si="5"/>
        <v>#DIV/0!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6">
        <f t="shared" si="4"/>
        <v>0</v>
      </c>
      <c r="C29" s="44" t="e">
        <f t="shared" si="5"/>
        <v>#DIV/0!</v>
      </c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pans="2:14" x14ac:dyDescent="0.25">
      <c r="B30" s="16">
        <f t="shared" si="4"/>
        <v>0</v>
      </c>
      <c r="C30" s="44" t="e">
        <f t="shared" si="5"/>
        <v>#DIV/0!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pans="2:14" x14ac:dyDescent="0.25">
      <c r="B31" s="16">
        <f t="shared" si="4"/>
        <v>0</v>
      </c>
      <c r="C31" s="44" t="e">
        <f t="shared" si="5"/>
        <v>#DIV/0!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2" spans="2:14" x14ac:dyDescent="0.25">
      <c r="B32" s="16">
        <f>C13</f>
        <v>0</v>
      </c>
      <c r="C32" s="44" t="e">
        <f>G13</f>
        <v>#DIV/0!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2:14" x14ac:dyDescent="0.25">
      <c r="B33" s="16">
        <f>C14</f>
        <v>0</v>
      </c>
      <c r="C33" s="44" t="e">
        <f>G14</f>
        <v>#DIV/0!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2:14" x14ac:dyDescent="0.25">
      <c r="B34" s="16">
        <f>C15</f>
        <v>0</v>
      </c>
      <c r="C34" s="44" t="e">
        <f>G15</f>
        <v>#DIV/0!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2:14" x14ac:dyDescent="0.25">
      <c r="B35" s="16">
        <f>C16</f>
        <v>0</v>
      </c>
      <c r="C35" s="44" t="e">
        <f>G16</f>
        <v>#DIV/0!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</row>
    <row r="36" spans="2:14" x14ac:dyDescent="0.25">
      <c r="B36" s="16">
        <f>C17</f>
        <v>0</v>
      </c>
      <c r="C36" s="44" t="e">
        <f>G17</f>
        <v>#DIV/0!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</row>
    <row r="37" spans="2:14" x14ac:dyDescent="0.25">
      <c r="B37" s="16">
        <f>C19</f>
        <v>0</v>
      </c>
      <c r="C37" s="44" t="e">
        <f>G19</f>
        <v>#DIV/0!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2:14" x14ac:dyDescent="0.25">
      <c r="B38" s="16">
        <f>C20</f>
        <v>0</v>
      </c>
      <c r="C38" s="44" t="e">
        <f>G20</f>
        <v>#DIV/0!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2:14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2:14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2:14" x14ac:dyDescent="0.25">
      <c r="B41" s="16"/>
      <c r="C41" s="44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3" spans="2:14" x14ac:dyDescent="0.25">
      <c r="B43" t="s">
        <v>68</v>
      </c>
    </row>
    <row r="44" spans="2:14" ht="9" customHeight="1" thickBot="1" x14ac:dyDescent="0.3"/>
    <row r="45" spans="2:14" ht="16.5" customHeight="1" thickTop="1" thickBot="1" x14ac:dyDescent="0.3">
      <c r="B45" s="376" t="s">
        <v>69</v>
      </c>
      <c r="C45" s="377"/>
      <c r="D45" s="377"/>
      <c r="E45" s="378"/>
      <c r="F45" s="378"/>
      <c r="G45" s="378"/>
      <c r="H45" s="379"/>
    </row>
    <row r="46" spans="2:14" ht="15.75" customHeight="1" thickBot="1" x14ac:dyDescent="0.3">
      <c r="B46" s="54" t="s">
        <v>70</v>
      </c>
      <c r="C46" s="356" t="s">
        <v>71</v>
      </c>
      <c r="D46" s="357"/>
      <c r="E46" s="362"/>
      <c r="F46" s="363"/>
      <c r="G46" s="363"/>
      <c r="H46" s="364"/>
    </row>
    <row r="47" spans="2:14" ht="16.5" thickTop="1" thickBot="1" x14ac:dyDescent="0.3">
      <c r="B47" s="279"/>
      <c r="C47" s="358"/>
      <c r="D47" s="359"/>
      <c r="E47" s="365"/>
      <c r="F47" s="366"/>
      <c r="G47" s="366"/>
      <c r="H47" s="367"/>
      <c r="I47" s="46"/>
    </row>
    <row r="48" spans="2:14" ht="15.75" thickBot="1" x14ac:dyDescent="0.3">
      <c r="B48" s="280"/>
      <c r="C48" s="360"/>
      <c r="D48" s="361"/>
      <c r="E48" s="365"/>
      <c r="F48" s="366"/>
      <c r="G48" s="366"/>
      <c r="H48" s="367"/>
    </row>
    <row r="49" spans="2:12" ht="15.75" thickBot="1" x14ac:dyDescent="0.3">
      <c r="B49" s="280"/>
      <c r="C49" s="360"/>
      <c r="D49" s="361"/>
      <c r="E49" s="365"/>
      <c r="F49" s="366"/>
      <c r="G49" s="366"/>
      <c r="H49" s="367"/>
    </row>
    <row r="50" spans="2:12" ht="15.75" thickBot="1" x14ac:dyDescent="0.3">
      <c r="B50" s="280"/>
      <c r="C50" s="360"/>
      <c r="D50" s="361"/>
      <c r="E50" s="368"/>
      <c r="F50" s="369"/>
      <c r="G50" s="369"/>
      <c r="H50" s="370"/>
    </row>
    <row r="51" spans="2:12" ht="89.25" customHeight="1" x14ac:dyDescent="0.25">
      <c r="B51" s="384" t="s">
        <v>72</v>
      </c>
      <c r="C51" s="374" t="s">
        <v>70</v>
      </c>
      <c r="D51" s="374" t="s">
        <v>76</v>
      </c>
      <c r="E51" s="386" t="s">
        <v>63</v>
      </c>
      <c r="F51" s="58" t="s">
        <v>73</v>
      </c>
      <c r="G51" s="386" t="s">
        <v>75</v>
      </c>
      <c r="H51" s="382" t="s">
        <v>77</v>
      </c>
    </row>
    <row r="52" spans="2:12" ht="17.25" customHeight="1" thickBot="1" x14ac:dyDescent="0.3">
      <c r="B52" s="385"/>
      <c r="C52" s="375"/>
      <c r="D52" s="375"/>
      <c r="E52" s="375"/>
      <c r="F52" s="68" t="s">
        <v>74</v>
      </c>
      <c r="G52" s="375"/>
      <c r="H52" s="383"/>
    </row>
    <row r="53" spans="2:12" ht="16.5" thickTop="1" thickBot="1" x14ac:dyDescent="0.3">
      <c r="B53" s="380"/>
      <c r="C53" s="281"/>
      <c r="D53" s="282"/>
      <c r="E53" s="283"/>
      <c r="F53" s="284"/>
      <c r="G53" s="264">
        <f>F53*E53</f>
        <v>0</v>
      </c>
      <c r="H53" s="19" t="e">
        <f t="shared" ref="H53:H62" si="6">G53/$G$63</f>
        <v>#DIV/0!</v>
      </c>
    </row>
    <row r="54" spans="2:12" ht="15.75" thickBot="1" x14ac:dyDescent="0.3">
      <c r="B54" s="387"/>
      <c r="C54" s="285"/>
      <c r="D54" s="286"/>
      <c r="E54" s="287"/>
      <c r="F54" s="288"/>
      <c r="G54" s="265">
        <f>F54*E54</f>
        <v>0</v>
      </c>
      <c r="H54" s="20" t="e">
        <f t="shared" si="6"/>
        <v>#DIV/0!</v>
      </c>
    </row>
    <row r="55" spans="2:12" ht="15.75" thickBot="1" x14ac:dyDescent="0.3">
      <c r="B55" s="388"/>
      <c r="C55" s="289"/>
      <c r="D55" s="286"/>
      <c r="E55" s="287"/>
      <c r="F55" s="290"/>
      <c r="G55" s="265">
        <f>F55*E55</f>
        <v>0</v>
      </c>
      <c r="H55" s="20" t="e">
        <f t="shared" si="6"/>
        <v>#DIV/0!</v>
      </c>
      <c r="L55" s="76"/>
    </row>
    <row r="56" spans="2:12" ht="15.75" thickBot="1" x14ac:dyDescent="0.3">
      <c r="B56" s="51" t="s">
        <v>42</v>
      </c>
      <c r="C56" s="350"/>
      <c r="D56" s="351"/>
      <c r="E56" s="351"/>
      <c r="F56" s="352"/>
      <c r="G56" s="266">
        <f>SUM(G53:G55)</f>
        <v>0</v>
      </c>
      <c r="H56" s="61" t="e">
        <f t="shared" si="6"/>
        <v>#DIV/0!</v>
      </c>
      <c r="L56" s="76"/>
    </row>
    <row r="57" spans="2:12" ht="16.5" thickTop="1" thickBot="1" x14ac:dyDescent="0.3">
      <c r="B57" s="380"/>
      <c r="C57" s="285"/>
      <c r="D57" s="286"/>
      <c r="E57" s="287"/>
      <c r="F57" s="291"/>
      <c r="G57" s="265">
        <f>E57*F57</f>
        <v>0</v>
      </c>
      <c r="H57" s="62" t="e">
        <f t="shared" si="6"/>
        <v>#DIV/0!</v>
      </c>
    </row>
    <row r="58" spans="2:12" ht="15.75" thickBot="1" x14ac:dyDescent="0.3">
      <c r="B58" s="381"/>
      <c r="C58" s="285"/>
      <c r="D58" s="286"/>
      <c r="E58" s="287"/>
      <c r="F58" s="291"/>
      <c r="G58" s="265">
        <v>0</v>
      </c>
      <c r="H58" s="20" t="e">
        <f t="shared" si="6"/>
        <v>#DIV/0!</v>
      </c>
    </row>
    <row r="59" spans="2:12" ht="15.75" thickBot="1" x14ac:dyDescent="0.3">
      <c r="B59" s="51" t="s">
        <v>42</v>
      </c>
      <c r="C59" s="350"/>
      <c r="D59" s="351"/>
      <c r="E59" s="351"/>
      <c r="F59" s="352"/>
      <c r="G59" s="266">
        <f>SUM(G57:G58)</f>
        <v>0</v>
      </c>
      <c r="H59" s="63" t="e">
        <f t="shared" si="6"/>
        <v>#DIV/0!</v>
      </c>
    </row>
    <row r="60" spans="2:12" ht="16.5" thickTop="1" thickBot="1" x14ac:dyDescent="0.3">
      <c r="B60" s="380"/>
      <c r="C60" s="285"/>
      <c r="D60" s="286"/>
      <c r="E60" s="292"/>
      <c r="F60" s="291"/>
      <c r="G60" s="267">
        <f>E60*F60</f>
        <v>0</v>
      </c>
      <c r="H60" s="20" t="e">
        <f t="shared" si="6"/>
        <v>#DIV/0!</v>
      </c>
    </row>
    <row r="61" spans="2:12" ht="15.75" thickBot="1" x14ac:dyDescent="0.3">
      <c r="B61" s="381"/>
      <c r="C61" s="285"/>
      <c r="D61" s="286"/>
      <c r="E61" s="287"/>
      <c r="F61" s="291"/>
      <c r="G61" s="267">
        <f>E61*F61</f>
        <v>0</v>
      </c>
      <c r="H61" s="20" t="e">
        <f t="shared" si="6"/>
        <v>#DIV/0!</v>
      </c>
    </row>
    <row r="62" spans="2:12" ht="15.75" thickBot="1" x14ac:dyDescent="0.3">
      <c r="B62" s="51" t="s">
        <v>42</v>
      </c>
      <c r="C62" s="350"/>
      <c r="D62" s="351"/>
      <c r="E62" s="351"/>
      <c r="F62" s="352"/>
      <c r="G62" s="268">
        <f>SUM(G60:G61)</f>
        <v>0</v>
      </c>
      <c r="H62" s="61" t="e">
        <f t="shared" si="6"/>
        <v>#DIV/0!</v>
      </c>
    </row>
    <row r="63" spans="2:12" ht="16.5" thickTop="1" thickBot="1" x14ac:dyDescent="0.3">
      <c r="B63" s="52" t="s">
        <v>66</v>
      </c>
      <c r="C63" s="353"/>
      <c r="D63" s="354"/>
      <c r="E63" s="354"/>
      <c r="F63" s="355"/>
      <c r="G63" s="22">
        <f>G56+G59+G62</f>
        <v>0</v>
      </c>
      <c r="H63" s="64" t="e">
        <f>SUM(H56+H59+H62)</f>
        <v>#DIV/0!</v>
      </c>
    </row>
    <row r="64" spans="2:12" ht="9" customHeight="1" thickTop="1" x14ac:dyDescent="0.25">
      <c r="H64" s="65"/>
    </row>
    <row r="66" spans="2:4" x14ac:dyDescent="0.25">
      <c r="D66" t="s">
        <v>79</v>
      </c>
    </row>
    <row r="67" spans="2:4" x14ac:dyDescent="0.25">
      <c r="B67">
        <f>C53</f>
        <v>0</v>
      </c>
      <c r="C67" s="76" t="e">
        <f>H53</f>
        <v>#DIV/0!</v>
      </c>
    </row>
    <row r="68" spans="2:4" x14ac:dyDescent="0.25">
      <c r="B68">
        <f>C54</f>
        <v>0</v>
      </c>
      <c r="C68" s="76" t="e">
        <f>H54</f>
        <v>#DIV/0!</v>
      </c>
    </row>
    <row r="69" spans="2:4" x14ac:dyDescent="0.25">
      <c r="B69">
        <f>C55</f>
        <v>0</v>
      </c>
      <c r="C69" s="76" t="e">
        <f>H55</f>
        <v>#DIV/0!</v>
      </c>
    </row>
    <row r="70" spans="2:4" x14ac:dyDescent="0.25">
      <c r="B70">
        <f>C57</f>
        <v>0</v>
      </c>
      <c r="C70" s="76" t="e">
        <f>H57</f>
        <v>#DIV/0!</v>
      </c>
    </row>
    <row r="71" spans="2:4" x14ac:dyDescent="0.25">
      <c r="B71">
        <f>C58</f>
        <v>0</v>
      </c>
      <c r="C71" s="76" t="e">
        <f>H58</f>
        <v>#DIV/0!</v>
      </c>
    </row>
    <row r="72" spans="2:4" x14ac:dyDescent="0.25">
      <c r="C72" s="76"/>
    </row>
    <row r="73" spans="2:4" x14ac:dyDescent="0.25">
      <c r="C73" s="76"/>
    </row>
    <row r="76" spans="2:4" x14ac:dyDescent="0.25">
      <c r="C76" s="76"/>
    </row>
  </sheetData>
  <sheetProtection sheet="1" objects="1" scenarios="1"/>
  <mergeCells count="31">
    <mergeCell ref="B19:B20"/>
    <mergeCell ref="B5:B11"/>
    <mergeCell ref="C12:E12"/>
    <mergeCell ref="C18:E18"/>
    <mergeCell ref="C21:E21"/>
    <mergeCell ref="C3:C4"/>
    <mergeCell ref="E3:E4"/>
    <mergeCell ref="F3:F4"/>
    <mergeCell ref="G3:G4"/>
    <mergeCell ref="B13:B17"/>
    <mergeCell ref="C22:E22"/>
    <mergeCell ref="C51:C52"/>
    <mergeCell ref="B45:H45"/>
    <mergeCell ref="B60:B61"/>
    <mergeCell ref="H51:H52"/>
    <mergeCell ref="B57:B58"/>
    <mergeCell ref="B51:B52"/>
    <mergeCell ref="E51:E52"/>
    <mergeCell ref="G51:G52"/>
    <mergeCell ref="D51:D52"/>
    <mergeCell ref="B53:B55"/>
    <mergeCell ref="C56:F56"/>
    <mergeCell ref="C59:F59"/>
    <mergeCell ref="C62:F62"/>
    <mergeCell ref="C63:F63"/>
    <mergeCell ref="C46:D46"/>
    <mergeCell ref="C47:D47"/>
    <mergeCell ref="C48:D48"/>
    <mergeCell ref="C49:D49"/>
    <mergeCell ref="C50:D50"/>
    <mergeCell ref="E46:H50"/>
  </mergeCells>
  <pageMargins left="0.7" right="0.7" top="0.78740157499999996" bottom="0.78740157499999996" header="0.3" footer="0.3"/>
  <pageSetup paperSize="9" orientation="portrait" r:id="rId1"/>
  <ignoredErrors>
    <ignoredError sqref="F18 F12" formula="1"/>
    <ignoredError sqref="H56:H63 H53:H54" evalError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2:W171"/>
  <sheetViews>
    <sheetView showGridLines="0" zoomScaleNormal="100" workbookViewId="0">
      <selection activeCell="A27" sqref="A27:M43"/>
    </sheetView>
  </sheetViews>
  <sheetFormatPr defaultRowHeight="15" x14ac:dyDescent="0.25"/>
  <cols>
    <col min="1" max="1" width="1.7109375" style="23" customWidth="1"/>
    <col min="2" max="2" width="3.7109375" style="23" bestFit="1" customWidth="1"/>
    <col min="3" max="3" width="3.42578125" style="23" bestFit="1" customWidth="1"/>
    <col min="4" max="4" width="13" style="23" customWidth="1"/>
    <col min="5" max="5" width="48.5703125" style="23" customWidth="1"/>
    <col min="6" max="6" width="14.5703125" style="23" bestFit="1" customWidth="1"/>
    <col min="7" max="8" width="16.5703125" style="23" bestFit="1" customWidth="1"/>
    <col min="9" max="9" width="3.5703125" style="23" bestFit="1" customWidth="1"/>
    <col min="10" max="10" width="16.5703125" style="23" bestFit="1" customWidth="1"/>
    <col min="11" max="11" width="3.5703125" style="23" bestFit="1" customWidth="1"/>
    <col min="12" max="12" width="16.5703125" style="23" bestFit="1" customWidth="1"/>
    <col min="13" max="13" width="1" style="23" customWidth="1"/>
    <col min="14" max="16384" width="9.140625" style="23"/>
  </cols>
  <sheetData>
    <row r="2" spans="2:23" x14ac:dyDescent="0.25">
      <c r="D2" s="97" t="s">
        <v>99</v>
      </c>
    </row>
    <row r="3" spans="2:23" ht="6.75" customHeight="1" x14ac:dyDescent="0.25"/>
    <row r="4" spans="2:23" x14ac:dyDescent="0.25">
      <c r="B4" s="428" t="s">
        <v>146</v>
      </c>
      <c r="C4" s="429"/>
      <c r="D4" s="429"/>
      <c r="E4" s="251"/>
    </row>
    <row r="5" spans="2:23" x14ac:dyDescent="0.25">
      <c r="B5" s="428" t="s">
        <v>121</v>
      </c>
      <c r="C5" s="429"/>
      <c r="D5" s="429"/>
      <c r="E5" s="252"/>
      <c r="G5" s="428" t="s">
        <v>123</v>
      </c>
      <c r="H5" s="429"/>
      <c r="I5" s="429"/>
      <c r="J5" s="429"/>
      <c r="K5" s="429"/>
      <c r="L5" s="430"/>
      <c r="M5" s="94"/>
      <c r="P5" s="23" t="s">
        <v>117</v>
      </c>
    </row>
    <row r="6" spans="2:23" s="16" customFormat="1" ht="30" customHeight="1" x14ac:dyDescent="0.25">
      <c r="B6" s="104"/>
      <c r="C6" s="427" t="s">
        <v>111</v>
      </c>
      <c r="D6" s="427"/>
      <c r="E6" s="427"/>
      <c r="F6" s="427"/>
      <c r="G6" s="425" t="s">
        <v>124</v>
      </c>
      <c r="H6" s="425"/>
      <c r="I6" s="425" t="s">
        <v>125</v>
      </c>
      <c r="J6" s="425"/>
      <c r="K6" s="425" t="s">
        <v>126</v>
      </c>
      <c r="L6" s="425"/>
      <c r="M6" s="94"/>
      <c r="P6" s="16" t="s">
        <v>118</v>
      </c>
      <c r="W6" s="23"/>
    </row>
    <row r="7" spans="2:23" s="16" customFormat="1" ht="30" x14ac:dyDescent="0.25">
      <c r="B7" s="201" t="s">
        <v>101</v>
      </c>
      <c r="C7" s="502" t="s">
        <v>115</v>
      </c>
      <c r="D7" s="503"/>
      <c r="E7" s="504"/>
      <c r="F7" s="200" t="s">
        <v>191</v>
      </c>
      <c r="G7" s="200" t="s">
        <v>53</v>
      </c>
      <c r="H7" s="200" t="s">
        <v>127</v>
      </c>
      <c r="I7" s="200" t="s">
        <v>53</v>
      </c>
      <c r="J7" s="200" t="s">
        <v>127</v>
      </c>
      <c r="K7" s="200" t="s">
        <v>53</v>
      </c>
      <c r="L7" s="200" t="s">
        <v>127</v>
      </c>
      <c r="M7" s="94"/>
      <c r="W7" s="23"/>
    </row>
    <row r="8" spans="2:23" s="16" customFormat="1" x14ac:dyDescent="0.25">
      <c r="B8" s="201">
        <v>1</v>
      </c>
      <c r="C8" s="505" t="s">
        <v>179</v>
      </c>
      <c r="D8" s="505"/>
      <c r="E8" s="505"/>
      <c r="F8" s="104">
        <f>SUM(F9:F15)</f>
        <v>0</v>
      </c>
      <c r="G8" s="156"/>
      <c r="H8" s="112">
        <f>(F8)*G8</f>
        <v>0</v>
      </c>
      <c r="I8" s="156"/>
      <c r="J8" s="112">
        <f>(F8)*I8</f>
        <v>0</v>
      </c>
      <c r="K8" s="156"/>
      <c r="L8" s="112">
        <f>(F8)*K8</f>
        <v>0</v>
      </c>
      <c r="W8" s="23"/>
    </row>
    <row r="9" spans="2:23" s="127" customFormat="1" x14ac:dyDescent="0.25">
      <c r="B9" s="129"/>
      <c r="C9" s="130" t="s">
        <v>130</v>
      </c>
      <c r="D9" s="130" t="s">
        <v>129</v>
      </c>
      <c r="E9" s="131"/>
      <c r="F9" s="132"/>
      <c r="G9" s="156"/>
      <c r="H9" s="112">
        <f t="shared" ref="H9:H30" si="0">(F9)*G9</f>
        <v>0</v>
      </c>
      <c r="I9" s="156"/>
      <c r="J9" s="112">
        <f t="shared" ref="J9:J30" si="1">(F9)*I9</f>
        <v>0</v>
      </c>
      <c r="K9" s="156"/>
      <c r="L9" s="112">
        <f t="shared" ref="L9:L30" si="2">(F9)*K9</f>
        <v>0</v>
      </c>
      <c r="W9" s="128"/>
    </row>
    <row r="10" spans="2:23" s="127" customFormat="1" x14ac:dyDescent="0.25">
      <c r="B10" s="129"/>
      <c r="C10" s="130" t="s">
        <v>131</v>
      </c>
      <c r="D10" s="130" t="s">
        <v>129</v>
      </c>
      <c r="E10" s="131"/>
      <c r="F10" s="132"/>
      <c r="G10" s="156"/>
      <c r="H10" s="112">
        <f t="shared" si="0"/>
        <v>0</v>
      </c>
      <c r="I10" s="156"/>
      <c r="J10" s="112">
        <f t="shared" si="1"/>
        <v>0</v>
      </c>
      <c r="K10" s="156"/>
      <c r="L10" s="112">
        <f t="shared" si="2"/>
        <v>0</v>
      </c>
      <c r="W10" s="128"/>
    </row>
    <row r="11" spans="2:23" s="127" customFormat="1" x14ac:dyDescent="0.25">
      <c r="B11" s="129"/>
      <c r="C11" s="130" t="s">
        <v>132</v>
      </c>
      <c r="D11" s="130" t="s">
        <v>129</v>
      </c>
      <c r="E11" s="131"/>
      <c r="F11" s="132"/>
      <c r="G11" s="156"/>
      <c r="H11" s="112">
        <f t="shared" si="0"/>
        <v>0</v>
      </c>
      <c r="I11" s="156"/>
      <c r="J11" s="112">
        <f t="shared" si="1"/>
        <v>0</v>
      </c>
      <c r="K11" s="156"/>
      <c r="L11" s="112">
        <f t="shared" si="2"/>
        <v>0</v>
      </c>
      <c r="W11" s="128"/>
    </row>
    <row r="12" spans="2:23" s="127" customFormat="1" x14ac:dyDescent="0.25">
      <c r="B12" s="129"/>
      <c r="C12" s="130" t="s">
        <v>135</v>
      </c>
      <c r="D12" s="130" t="s">
        <v>129</v>
      </c>
      <c r="E12" s="131"/>
      <c r="F12" s="132"/>
      <c r="G12" s="156"/>
      <c r="H12" s="112">
        <f t="shared" si="0"/>
        <v>0</v>
      </c>
      <c r="I12" s="156"/>
      <c r="J12" s="112">
        <f t="shared" si="1"/>
        <v>0</v>
      </c>
      <c r="K12" s="156"/>
      <c r="L12" s="112">
        <f t="shared" si="2"/>
        <v>0</v>
      </c>
      <c r="W12" s="128"/>
    </row>
    <row r="13" spans="2:23" s="127" customFormat="1" x14ac:dyDescent="0.25">
      <c r="B13" s="129"/>
      <c r="C13" s="130" t="s">
        <v>136</v>
      </c>
      <c r="D13" s="130" t="s">
        <v>129</v>
      </c>
      <c r="E13" s="131"/>
      <c r="F13" s="132"/>
      <c r="G13" s="156"/>
      <c r="H13" s="112">
        <f t="shared" si="0"/>
        <v>0</v>
      </c>
      <c r="I13" s="156"/>
      <c r="J13" s="112">
        <f t="shared" si="1"/>
        <v>0</v>
      </c>
      <c r="K13" s="156"/>
      <c r="L13" s="112">
        <f t="shared" si="2"/>
        <v>0</v>
      </c>
      <c r="W13" s="128"/>
    </row>
    <row r="14" spans="2:23" s="127" customFormat="1" x14ac:dyDescent="0.25">
      <c r="B14" s="129"/>
      <c r="C14" s="130" t="s">
        <v>137</v>
      </c>
      <c r="D14" s="130" t="s">
        <v>129</v>
      </c>
      <c r="E14" s="131"/>
      <c r="F14" s="132"/>
      <c r="G14" s="156"/>
      <c r="H14" s="112">
        <f t="shared" si="0"/>
        <v>0</v>
      </c>
      <c r="I14" s="156"/>
      <c r="J14" s="112">
        <f t="shared" si="1"/>
        <v>0</v>
      </c>
      <c r="K14" s="156"/>
      <c r="L14" s="112">
        <f t="shared" si="2"/>
        <v>0</v>
      </c>
      <c r="W14" s="128"/>
    </row>
    <row r="15" spans="2:23" s="127" customFormat="1" x14ac:dyDescent="0.25">
      <c r="B15" s="129"/>
      <c r="C15" s="130" t="s">
        <v>133</v>
      </c>
      <c r="D15" s="130"/>
      <c r="E15" s="131"/>
      <c r="F15" s="132"/>
      <c r="G15" s="156"/>
      <c r="H15" s="112">
        <f t="shared" si="0"/>
        <v>0</v>
      </c>
      <c r="I15" s="156"/>
      <c r="J15" s="112">
        <f t="shared" si="1"/>
        <v>0</v>
      </c>
      <c r="K15" s="156"/>
      <c r="L15" s="112">
        <f t="shared" si="2"/>
        <v>0</v>
      </c>
      <c r="W15" s="128"/>
    </row>
    <row r="16" spans="2:23" s="16" customFormat="1" x14ac:dyDescent="0.25">
      <c r="B16" s="201">
        <v>2</v>
      </c>
      <c r="C16" s="505" t="s">
        <v>181</v>
      </c>
      <c r="D16" s="505"/>
      <c r="E16" s="505"/>
      <c r="F16" s="104">
        <f>SUM(F17:F20)</f>
        <v>0</v>
      </c>
      <c r="G16" s="156"/>
      <c r="H16" s="112">
        <f t="shared" si="0"/>
        <v>0</v>
      </c>
      <c r="I16" s="156"/>
      <c r="J16" s="112">
        <f t="shared" si="1"/>
        <v>0</v>
      </c>
      <c r="K16" s="156"/>
      <c r="L16" s="112">
        <f t="shared" si="2"/>
        <v>0</v>
      </c>
    </row>
    <row r="17" spans="2:23" s="127" customFormat="1" x14ac:dyDescent="0.25">
      <c r="B17" s="129"/>
      <c r="C17" s="130" t="s">
        <v>130</v>
      </c>
      <c r="D17" s="130" t="s">
        <v>129</v>
      </c>
      <c r="E17" s="131"/>
      <c r="F17" s="135"/>
      <c r="G17" s="156"/>
      <c r="H17" s="112">
        <f t="shared" si="0"/>
        <v>0</v>
      </c>
      <c r="I17" s="156"/>
      <c r="J17" s="112">
        <f t="shared" si="1"/>
        <v>0</v>
      </c>
      <c r="K17" s="156"/>
      <c r="L17" s="112">
        <f t="shared" si="2"/>
        <v>0</v>
      </c>
      <c r="W17" s="128"/>
    </row>
    <row r="18" spans="2:23" s="127" customFormat="1" x14ac:dyDescent="0.25">
      <c r="B18" s="129"/>
      <c r="C18" s="130" t="s">
        <v>131</v>
      </c>
      <c r="D18" s="130" t="s">
        <v>129</v>
      </c>
      <c r="E18" s="131"/>
      <c r="F18" s="135"/>
      <c r="G18" s="156"/>
      <c r="H18" s="112">
        <f t="shared" si="0"/>
        <v>0</v>
      </c>
      <c r="I18" s="156"/>
      <c r="J18" s="112">
        <f t="shared" si="1"/>
        <v>0</v>
      </c>
      <c r="K18" s="156"/>
      <c r="L18" s="112">
        <f t="shared" si="2"/>
        <v>0</v>
      </c>
      <c r="W18" s="128"/>
    </row>
    <row r="19" spans="2:23" s="127" customFormat="1" x14ac:dyDescent="0.25">
      <c r="B19" s="129"/>
      <c r="C19" s="130" t="s">
        <v>132</v>
      </c>
      <c r="D19" s="130" t="s">
        <v>129</v>
      </c>
      <c r="E19" s="131"/>
      <c r="F19" s="135"/>
      <c r="G19" s="156"/>
      <c r="H19" s="112">
        <f t="shared" si="0"/>
        <v>0</v>
      </c>
      <c r="I19" s="156"/>
      <c r="J19" s="112">
        <f t="shared" si="1"/>
        <v>0</v>
      </c>
      <c r="K19" s="156"/>
      <c r="L19" s="112">
        <f t="shared" si="2"/>
        <v>0</v>
      </c>
      <c r="W19" s="128"/>
    </row>
    <row r="20" spans="2:23" s="127" customFormat="1" x14ac:dyDescent="0.25">
      <c r="B20" s="129"/>
      <c r="C20" s="130" t="s">
        <v>133</v>
      </c>
      <c r="D20" s="130" t="s">
        <v>129</v>
      </c>
      <c r="E20" s="131"/>
      <c r="F20" s="135"/>
      <c r="G20" s="156"/>
      <c r="H20" s="112">
        <f t="shared" si="0"/>
        <v>0</v>
      </c>
      <c r="I20" s="156"/>
      <c r="J20" s="112">
        <f t="shared" si="1"/>
        <v>0</v>
      </c>
      <c r="K20" s="156"/>
      <c r="L20" s="112">
        <f t="shared" si="2"/>
        <v>0</v>
      </c>
      <c r="W20" s="128"/>
    </row>
    <row r="21" spans="2:23" s="16" customFormat="1" x14ac:dyDescent="0.25">
      <c r="B21" s="201">
        <v>3</v>
      </c>
      <c r="C21" s="505" t="s">
        <v>184</v>
      </c>
      <c r="D21" s="505"/>
      <c r="E21" s="505"/>
      <c r="F21" s="104">
        <f>SUM(F22:F26)</f>
        <v>0</v>
      </c>
      <c r="G21" s="156"/>
      <c r="H21" s="112">
        <f t="shared" si="0"/>
        <v>0</v>
      </c>
      <c r="I21" s="156"/>
      <c r="J21" s="112">
        <f t="shared" si="1"/>
        <v>0</v>
      </c>
      <c r="K21" s="156"/>
      <c r="L21" s="112">
        <f t="shared" si="2"/>
        <v>0</v>
      </c>
    </row>
    <row r="22" spans="2:23" s="127" customFormat="1" x14ac:dyDescent="0.25">
      <c r="B22" s="129"/>
      <c r="C22" s="130" t="s">
        <v>130</v>
      </c>
      <c r="D22" s="130" t="s">
        <v>129</v>
      </c>
      <c r="E22" s="131"/>
      <c r="F22" s="132"/>
      <c r="G22" s="156"/>
      <c r="H22" s="112">
        <f t="shared" si="0"/>
        <v>0</v>
      </c>
      <c r="I22" s="156"/>
      <c r="J22" s="112">
        <f t="shared" si="1"/>
        <v>0</v>
      </c>
      <c r="K22" s="156"/>
      <c r="L22" s="112">
        <f t="shared" si="2"/>
        <v>0</v>
      </c>
      <c r="W22" s="128"/>
    </row>
    <row r="23" spans="2:23" s="127" customFormat="1" x14ac:dyDescent="0.25">
      <c r="B23" s="129"/>
      <c r="C23" s="130" t="s">
        <v>131</v>
      </c>
      <c r="D23" s="130" t="s">
        <v>129</v>
      </c>
      <c r="E23" s="131"/>
      <c r="F23" s="132"/>
      <c r="G23" s="156"/>
      <c r="H23" s="112">
        <f t="shared" si="0"/>
        <v>0</v>
      </c>
      <c r="I23" s="156"/>
      <c r="J23" s="112">
        <f t="shared" si="1"/>
        <v>0</v>
      </c>
      <c r="K23" s="156"/>
      <c r="L23" s="112">
        <f t="shared" si="2"/>
        <v>0</v>
      </c>
      <c r="W23" s="128"/>
    </row>
    <row r="24" spans="2:23" s="127" customFormat="1" x14ac:dyDescent="0.25">
      <c r="B24" s="129"/>
      <c r="C24" s="130" t="s">
        <v>132</v>
      </c>
      <c r="D24" s="130" t="s">
        <v>129</v>
      </c>
      <c r="E24" s="131"/>
      <c r="F24" s="132"/>
      <c r="G24" s="156"/>
      <c r="H24" s="112">
        <f t="shared" si="0"/>
        <v>0</v>
      </c>
      <c r="I24" s="156"/>
      <c r="J24" s="112">
        <f t="shared" si="1"/>
        <v>0</v>
      </c>
      <c r="K24" s="156"/>
      <c r="L24" s="112">
        <f t="shared" si="2"/>
        <v>0</v>
      </c>
      <c r="W24" s="128"/>
    </row>
    <row r="25" spans="2:23" s="127" customFormat="1" x14ac:dyDescent="0.25">
      <c r="B25" s="129"/>
      <c r="C25" s="130" t="s">
        <v>135</v>
      </c>
      <c r="D25" s="130" t="s">
        <v>129</v>
      </c>
      <c r="E25" s="131"/>
      <c r="F25" s="132"/>
      <c r="G25" s="156"/>
      <c r="H25" s="112">
        <f t="shared" si="0"/>
        <v>0</v>
      </c>
      <c r="I25" s="156"/>
      <c r="J25" s="112">
        <f t="shared" si="1"/>
        <v>0</v>
      </c>
      <c r="K25" s="156"/>
      <c r="L25" s="112">
        <f t="shared" si="2"/>
        <v>0</v>
      </c>
      <c r="W25" s="128"/>
    </row>
    <row r="26" spans="2:23" s="127" customFormat="1" x14ac:dyDescent="0.25">
      <c r="B26" s="129"/>
      <c r="C26" s="130" t="s">
        <v>133</v>
      </c>
      <c r="D26" s="130" t="s">
        <v>129</v>
      </c>
      <c r="E26" s="131"/>
      <c r="F26" s="132"/>
      <c r="G26" s="156"/>
      <c r="H26" s="112">
        <f t="shared" si="0"/>
        <v>0</v>
      </c>
      <c r="I26" s="156"/>
      <c r="J26" s="112">
        <f t="shared" si="1"/>
        <v>0</v>
      </c>
      <c r="K26" s="156"/>
      <c r="L26" s="112">
        <f t="shared" si="2"/>
        <v>0</v>
      </c>
      <c r="W26" s="128"/>
    </row>
    <row r="27" spans="2:23" s="16" customFormat="1" x14ac:dyDescent="0.25">
      <c r="B27" s="201">
        <v>4</v>
      </c>
      <c r="C27" s="505" t="s">
        <v>182</v>
      </c>
      <c r="D27" s="505"/>
      <c r="E27" s="505"/>
      <c r="F27" s="104">
        <f>SUM(F28:F30)</f>
        <v>0</v>
      </c>
      <c r="G27" s="156"/>
      <c r="H27" s="112">
        <f t="shared" si="0"/>
        <v>0</v>
      </c>
      <c r="I27" s="156"/>
      <c r="J27" s="112">
        <f t="shared" si="1"/>
        <v>0</v>
      </c>
      <c r="K27" s="156"/>
      <c r="L27" s="112">
        <f t="shared" si="2"/>
        <v>0</v>
      </c>
    </row>
    <row r="28" spans="2:23" s="127" customFormat="1" x14ac:dyDescent="0.25">
      <c r="B28" s="137"/>
      <c r="C28" s="130" t="s">
        <v>130</v>
      </c>
      <c r="D28" s="130" t="s">
        <v>129</v>
      </c>
      <c r="E28" s="131"/>
      <c r="F28" s="132"/>
      <c r="G28" s="156"/>
      <c r="H28" s="112">
        <f t="shared" si="0"/>
        <v>0</v>
      </c>
      <c r="I28" s="156"/>
      <c r="J28" s="112">
        <f t="shared" si="1"/>
        <v>0</v>
      </c>
      <c r="K28" s="156"/>
      <c r="L28" s="112">
        <f t="shared" si="2"/>
        <v>0</v>
      </c>
      <c r="W28" s="128"/>
    </row>
    <row r="29" spans="2:23" s="127" customFormat="1" x14ac:dyDescent="0.25">
      <c r="B29" s="137"/>
      <c r="C29" s="130" t="s">
        <v>131</v>
      </c>
      <c r="D29" s="130" t="s">
        <v>129</v>
      </c>
      <c r="E29" s="131"/>
      <c r="F29" s="132"/>
      <c r="G29" s="156"/>
      <c r="H29" s="112">
        <f t="shared" si="0"/>
        <v>0</v>
      </c>
      <c r="I29" s="156"/>
      <c r="J29" s="112">
        <f t="shared" si="1"/>
        <v>0</v>
      </c>
      <c r="K29" s="156"/>
      <c r="L29" s="112">
        <f t="shared" si="2"/>
        <v>0</v>
      </c>
      <c r="W29" s="128"/>
    </row>
    <row r="30" spans="2:23" s="127" customFormat="1" x14ac:dyDescent="0.25">
      <c r="B30" s="137"/>
      <c r="C30" s="130" t="s">
        <v>133</v>
      </c>
      <c r="D30" s="130"/>
      <c r="E30" s="131"/>
      <c r="F30" s="132"/>
      <c r="G30" s="156"/>
      <c r="H30" s="112">
        <f t="shared" si="0"/>
        <v>0</v>
      </c>
      <c r="I30" s="156"/>
      <c r="J30" s="112">
        <f t="shared" si="1"/>
        <v>0</v>
      </c>
      <c r="K30" s="156"/>
      <c r="L30" s="112">
        <f t="shared" si="2"/>
        <v>0</v>
      </c>
      <c r="W30" s="128"/>
    </row>
    <row r="31" spans="2:23" s="16" customFormat="1" ht="29.25" customHeight="1" x14ac:dyDescent="0.25">
      <c r="B31" s="201">
        <v>5</v>
      </c>
      <c r="C31" s="505" t="s">
        <v>183</v>
      </c>
      <c r="D31" s="505"/>
      <c r="E31" s="505"/>
      <c r="F31" s="104">
        <f>SUM(F32:F37)</f>
        <v>0</v>
      </c>
      <c r="G31" s="156"/>
      <c r="H31" s="112">
        <f t="shared" ref="H31:H36" si="3">(F31)*G31</f>
        <v>0</v>
      </c>
      <c r="I31" s="156"/>
      <c r="J31" s="112">
        <f t="shared" ref="J31:J35" si="4">(F31)*I31</f>
        <v>0</v>
      </c>
      <c r="K31" s="156"/>
      <c r="L31" s="112">
        <f t="shared" ref="L31:L35" si="5">(F31)*K31</f>
        <v>0</v>
      </c>
    </row>
    <row r="32" spans="2:23" s="127" customFormat="1" x14ac:dyDescent="0.25">
      <c r="B32" s="129"/>
      <c r="C32" s="130" t="s">
        <v>130</v>
      </c>
      <c r="D32" s="130" t="s">
        <v>129</v>
      </c>
      <c r="E32" s="131"/>
      <c r="F32" s="132"/>
      <c r="G32" s="156"/>
      <c r="H32" s="112">
        <f t="shared" si="3"/>
        <v>0</v>
      </c>
      <c r="I32" s="156"/>
      <c r="J32" s="112">
        <f t="shared" si="4"/>
        <v>0</v>
      </c>
      <c r="K32" s="156"/>
      <c r="L32" s="112">
        <f t="shared" si="5"/>
        <v>0</v>
      </c>
      <c r="W32" s="128"/>
    </row>
    <row r="33" spans="2:23" s="127" customFormat="1" x14ac:dyDescent="0.25">
      <c r="B33" s="129"/>
      <c r="C33" s="130" t="s">
        <v>131</v>
      </c>
      <c r="D33" s="130" t="s">
        <v>129</v>
      </c>
      <c r="E33" s="131"/>
      <c r="F33" s="132"/>
      <c r="G33" s="156"/>
      <c r="H33" s="112">
        <f t="shared" si="3"/>
        <v>0</v>
      </c>
      <c r="I33" s="156"/>
      <c r="J33" s="112">
        <f t="shared" si="4"/>
        <v>0</v>
      </c>
      <c r="K33" s="156"/>
      <c r="L33" s="112">
        <f t="shared" si="5"/>
        <v>0</v>
      </c>
      <c r="W33" s="128"/>
    </row>
    <row r="34" spans="2:23" s="127" customFormat="1" x14ac:dyDescent="0.25">
      <c r="B34" s="129"/>
      <c r="C34" s="130" t="s">
        <v>132</v>
      </c>
      <c r="D34" s="130" t="s">
        <v>129</v>
      </c>
      <c r="E34" s="131"/>
      <c r="F34" s="132"/>
      <c r="G34" s="156"/>
      <c r="H34" s="112">
        <f t="shared" si="3"/>
        <v>0</v>
      </c>
      <c r="I34" s="156"/>
      <c r="J34" s="112">
        <f t="shared" si="4"/>
        <v>0</v>
      </c>
      <c r="K34" s="156"/>
      <c r="L34" s="112">
        <f t="shared" si="5"/>
        <v>0</v>
      </c>
      <c r="W34" s="128"/>
    </row>
    <row r="35" spans="2:23" s="127" customFormat="1" x14ac:dyDescent="0.25">
      <c r="B35" s="129"/>
      <c r="C35" s="130" t="s">
        <v>135</v>
      </c>
      <c r="D35" s="130" t="s">
        <v>129</v>
      </c>
      <c r="E35" s="131"/>
      <c r="F35" s="132"/>
      <c r="G35" s="156"/>
      <c r="H35" s="112">
        <f t="shared" si="3"/>
        <v>0</v>
      </c>
      <c r="I35" s="156"/>
      <c r="J35" s="112">
        <f t="shared" si="4"/>
        <v>0</v>
      </c>
      <c r="K35" s="156"/>
      <c r="L35" s="112">
        <f t="shared" si="5"/>
        <v>0</v>
      </c>
      <c r="W35" s="128"/>
    </row>
    <row r="36" spans="2:23" s="127" customFormat="1" x14ac:dyDescent="0.25">
      <c r="B36" s="129"/>
      <c r="C36" s="130" t="s">
        <v>136</v>
      </c>
      <c r="D36" s="130" t="s">
        <v>129</v>
      </c>
      <c r="E36" s="131"/>
      <c r="F36" s="132"/>
      <c r="G36" s="156"/>
      <c r="H36" s="112">
        <f t="shared" si="3"/>
        <v>0</v>
      </c>
      <c r="I36" s="156"/>
      <c r="J36" s="112">
        <f t="shared" ref="J36:J37" si="6">(F36)*I36</f>
        <v>0</v>
      </c>
      <c r="K36" s="156"/>
      <c r="L36" s="112">
        <f t="shared" ref="L36:L37" si="7">(F36)*K36</f>
        <v>0</v>
      </c>
      <c r="W36" s="128"/>
    </row>
    <row r="37" spans="2:23" s="127" customFormat="1" x14ac:dyDescent="0.25">
      <c r="B37" s="129"/>
      <c r="C37" s="130" t="s">
        <v>133</v>
      </c>
      <c r="D37" s="130" t="s">
        <v>129</v>
      </c>
      <c r="E37" s="131"/>
      <c r="F37" s="132"/>
      <c r="G37" s="156"/>
      <c r="H37" s="112">
        <f t="shared" ref="H37" si="8">(F37)*G37</f>
        <v>0</v>
      </c>
      <c r="I37" s="156"/>
      <c r="J37" s="112">
        <f t="shared" si="6"/>
        <v>0</v>
      </c>
      <c r="K37" s="156"/>
      <c r="L37" s="112">
        <f t="shared" si="7"/>
        <v>0</v>
      </c>
      <c r="W37" s="128"/>
    </row>
    <row r="38" spans="2:23" s="16" customFormat="1" x14ac:dyDescent="0.25">
      <c r="B38" s="401"/>
      <c r="C38" s="402"/>
      <c r="D38" s="402"/>
      <c r="E38" s="402"/>
      <c r="F38" s="402"/>
      <c r="G38" s="402"/>
      <c r="H38" s="402"/>
      <c r="I38" s="402"/>
      <c r="J38" s="402"/>
      <c r="K38" s="402"/>
      <c r="L38" s="404"/>
      <c r="W38" s="23"/>
    </row>
    <row r="39" spans="2:23" s="94" customFormat="1" x14ac:dyDescent="0.25">
      <c r="B39" s="493" t="s">
        <v>192</v>
      </c>
      <c r="C39" s="494"/>
      <c r="D39" s="494"/>
      <c r="E39" s="495"/>
      <c r="F39" s="253">
        <f>F8+F16+F21+F27+F31</f>
        <v>0</v>
      </c>
      <c r="G39" s="257" t="e">
        <f>1/$E$4</f>
        <v>#DIV/0!</v>
      </c>
      <c r="H39" s="253" t="e">
        <f>F39*G39</f>
        <v>#DIV/0!</v>
      </c>
      <c r="I39" s="257">
        <v>0</v>
      </c>
      <c r="J39" s="253" t="e">
        <f>H39*I39</f>
        <v>#DIV/0!</v>
      </c>
      <c r="K39" s="257">
        <v>0</v>
      </c>
      <c r="L39" s="253" t="e">
        <f>J39*K39</f>
        <v>#DIV/0!</v>
      </c>
    </row>
    <row r="40" spans="2:23" s="94" customFormat="1" x14ac:dyDescent="0.25">
      <c r="B40" s="493" t="s">
        <v>193</v>
      </c>
      <c r="C40" s="494"/>
      <c r="D40" s="494"/>
      <c r="E40" s="495"/>
      <c r="F40" s="254">
        <f>F41-F39</f>
        <v>0</v>
      </c>
      <c r="G40" s="257" t="e">
        <f t="shared" ref="G40:G41" si="9">1/$E$4</f>
        <v>#DIV/0!</v>
      </c>
      <c r="H40" s="253" t="e">
        <f t="shared" ref="H40:H41" si="10">F40*G40</f>
        <v>#DIV/0!</v>
      </c>
      <c r="I40" s="257">
        <v>0</v>
      </c>
      <c r="J40" s="253" t="e">
        <f t="shared" ref="J40:J41" si="11">H40*I40</f>
        <v>#DIV/0!</v>
      </c>
      <c r="K40" s="257">
        <v>0</v>
      </c>
      <c r="L40" s="253" t="e">
        <f t="shared" ref="L40:L41" si="12">J40*K40</f>
        <v>#DIV/0!</v>
      </c>
    </row>
    <row r="41" spans="2:23" s="256" customFormat="1" ht="15.75" x14ac:dyDescent="0.25">
      <c r="B41" s="496" t="s">
        <v>194</v>
      </c>
      <c r="C41" s="497"/>
      <c r="D41" s="497"/>
      <c r="E41" s="498"/>
      <c r="F41" s="255">
        <f>F39*1.21</f>
        <v>0</v>
      </c>
      <c r="G41" s="257" t="e">
        <f t="shared" si="9"/>
        <v>#DIV/0!</v>
      </c>
      <c r="H41" s="253" t="e">
        <f t="shared" si="10"/>
        <v>#DIV/0!</v>
      </c>
      <c r="I41" s="257">
        <v>0</v>
      </c>
      <c r="J41" s="253" t="e">
        <f t="shared" si="11"/>
        <v>#DIV/0!</v>
      </c>
      <c r="K41" s="257">
        <v>0</v>
      </c>
      <c r="L41" s="253" t="e">
        <f t="shared" si="12"/>
        <v>#DIV/0!</v>
      </c>
    </row>
    <row r="42" spans="2:23" s="16" customFormat="1" x14ac:dyDescent="0.25">
      <c r="B42" s="499" t="s">
        <v>147</v>
      </c>
      <c r="C42" s="500"/>
      <c r="D42" s="500"/>
      <c r="E42" s="500"/>
      <c r="F42" s="500"/>
      <c r="G42" s="500"/>
      <c r="H42" s="500"/>
      <c r="I42" s="500"/>
      <c r="J42" s="500"/>
      <c r="K42" s="500"/>
      <c r="L42" s="501"/>
    </row>
    <row r="43" spans="2:23" s="16" customFormat="1" ht="8.25" customHeight="1" x14ac:dyDescent="0.25">
      <c r="D43" s="95"/>
    </row>
    <row r="47" spans="2:23" s="16" customFormat="1" x14ac:dyDescent="0.25"/>
    <row r="48" spans="2:23" s="16" customFormat="1" x14ac:dyDescent="0.25"/>
    <row r="49" s="16" customFormat="1" x14ac:dyDescent="0.25"/>
    <row r="50" s="16" customFormat="1" x14ac:dyDescent="0.25"/>
    <row r="51" s="16" customFormat="1" x14ac:dyDescent="0.25"/>
    <row r="52" s="16" customFormat="1" x14ac:dyDescent="0.25"/>
    <row r="53" s="16" customFormat="1" x14ac:dyDescent="0.25"/>
    <row r="54" s="16" customFormat="1" x14ac:dyDescent="0.25"/>
    <row r="55" s="16" customFormat="1" x14ac:dyDescent="0.25"/>
    <row r="56" s="16" customFormat="1" x14ac:dyDescent="0.25"/>
    <row r="57" s="16" customFormat="1" x14ac:dyDescent="0.25"/>
    <row r="58" s="16" customFormat="1" x14ac:dyDescent="0.25"/>
    <row r="59" s="16" customFormat="1" x14ac:dyDescent="0.25"/>
    <row r="60" s="16" customFormat="1" x14ac:dyDescent="0.25"/>
    <row r="61" s="16" customFormat="1" x14ac:dyDescent="0.25"/>
    <row r="62" s="16" customFormat="1" x14ac:dyDescent="0.25"/>
    <row r="63" s="16" customFormat="1" x14ac:dyDescent="0.25"/>
    <row r="64" s="16" customFormat="1" x14ac:dyDescent="0.25"/>
    <row r="65" s="16" customFormat="1" x14ac:dyDescent="0.25"/>
    <row r="66" s="16" customFormat="1" x14ac:dyDescent="0.25"/>
    <row r="67" s="16" customFormat="1" x14ac:dyDescent="0.25"/>
    <row r="68" s="16" customFormat="1" x14ac:dyDescent="0.25"/>
    <row r="69" s="16" customFormat="1" x14ac:dyDescent="0.25"/>
    <row r="70" s="16" customFormat="1" x14ac:dyDescent="0.25"/>
    <row r="71" s="16" customFormat="1" x14ac:dyDescent="0.25"/>
    <row r="72" s="16" customFormat="1" x14ac:dyDescent="0.25"/>
    <row r="73" s="16" customFormat="1" x14ac:dyDescent="0.25"/>
    <row r="74" s="16" customFormat="1" x14ac:dyDescent="0.25"/>
    <row r="75" s="16" customFormat="1" x14ac:dyDescent="0.25"/>
    <row r="76" s="16" customFormat="1" x14ac:dyDescent="0.25"/>
    <row r="77" s="16" customFormat="1" x14ac:dyDescent="0.25"/>
    <row r="78" s="16" customFormat="1" x14ac:dyDescent="0.25"/>
    <row r="79" s="16" customFormat="1" x14ac:dyDescent="0.25"/>
    <row r="80" s="16" customFormat="1" x14ac:dyDescent="0.25"/>
    <row r="81" s="16" customFormat="1" x14ac:dyDescent="0.25"/>
    <row r="82" s="16" customFormat="1" x14ac:dyDescent="0.25"/>
    <row r="83" s="16" customFormat="1" x14ac:dyDescent="0.25"/>
    <row r="84" s="16" customFormat="1" x14ac:dyDescent="0.25"/>
    <row r="85" s="16" customFormat="1" x14ac:dyDescent="0.25"/>
    <row r="86" s="16" customFormat="1" x14ac:dyDescent="0.25"/>
    <row r="87" s="16" customFormat="1" x14ac:dyDescent="0.25"/>
    <row r="88" s="16" customFormat="1" x14ac:dyDescent="0.25"/>
    <row r="89" s="16" customFormat="1" x14ac:dyDescent="0.25"/>
    <row r="90" s="16" customFormat="1" x14ac:dyDescent="0.25"/>
    <row r="91" s="16" customFormat="1" x14ac:dyDescent="0.25"/>
    <row r="92" s="16" customFormat="1" x14ac:dyDescent="0.25"/>
    <row r="93" s="16" customFormat="1" x14ac:dyDescent="0.25"/>
    <row r="94" s="16" customFormat="1" x14ac:dyDescent="0.25"/>
    <row r="95" s="16" customFormat="1" x14ac:dyDescent="0.25"/>
    <row r="96" s="16" customFormat="1" x14ac:dyDescent="0.25"/>
    <row r="97" s="16" customFormat="1" x14ac:dyDescent="0.25"/>
    <row r="98" s="16" customFormat="1" x14ac:dyDescent="0.25"/>
    <row r="99" s="16" customFormat="1" x14ac:dyDescent="0.25"/>
    <row r="100" s="16" customFormat="1" x14ac:dyDescent="0.25"/>
    <row r="101" s="16" customFormat="1" x14ac:dyDescent="0.25"/>
    <row r="102" s="16" customFormat="1" x14ac:dyDescent="0.25"/>
    <row r="103" s="16" customFormat="1" x14ac:dyDescent="0.25"/>
    <row r="104" s="16" customFormat="1" x14ac:dyDescent="0.25"/>
    <row r="105" s="16" customFormat="1" x14ac:dyDescent="0.25"/>
    <row r="106" s="16" customFormat="1" x14ac:dyDescent="0.25"/>
    <row r="107" s="16" customFormat="1" x14ac:dyDescent="0.25"/>
    <row r="108" s="16" customFormat="1" x14ac:dyDescent="0.25"/>
    <row r="109" s="16" customFormat="1" x14ac:dyDescent="0.25"/>
    <row r="110" s="16" customFormat="1" x14ac:dyDescent="0.25"/>
    <row r="111" s="16" customFormat="1" x14ac:dyDescent="0.25"/>
    <row r="112" s="16" customFormat="1" x14ac:dyDescent="0.25"/>
    <row r="113" s="16" customFormat="1" x14ac:dyDescent="0.25"/>
    <row r="114" s="16" customFormat="1" x14ac:dyDescent="0.25"/>
    <row r="115" s="16" customFormat="1" x14ac:dyDescent="0.25"/>
    <row r="116" s="16" customFormat="1" x14ac:dyDescent="0.25"/>
    <row r="117" s="16" customFormat="1" x14ac:dyDescent="0.25"/>
    <row r="118" s="16" customFormat="1" x14ac:dyDescent="0.25"/>
    <row r="119" s="16" customFormat="1" x14ac:dyDescent="0.25"/>
    <row r="120" s="16" customFormat="1" x14ac:dyDescent="0.25"/>
    <row r="121" s="16" customFormat="1" x14ac:dyDescent="0.25"/>
    <row r="122" s="16" customFormat="1" x14ac:dyDescent="0.25"/>
    <row r="123" s="16" customFormat="1" x14ac:dyDescent="0.25"/>
    <row r="124" s="16" customFormat="1" x14ac:dyDescent="0.25"/>
    <row r="125" s="16" customFormat="1" x14ac:dyDescent="0.25"/>
    <row r="126" s="16" customFormat="1" x14ac:dyDescent="0.25"/>
    <row r="127" s="16" customFormat="1" x14ac:dyDescent="0.25"/>
    <row r="128" s="16" customFormat="1" x14ac:dyDescent="0.25"/>
    <row r="129" s="16" customFormat="1" x14ac:dyDescent="0.25"/>
    <row r="130" s="16" customFormat="1" x14ac:dyDescent="0.25"/>
    <row r="131" s="16" customFormat="1" x14ac:dyDescent="0.25"/>
    <row r="132" s="16" customFormat="1" x14ac:dyDescent="0.25"/>
    <row r="133" s="16" customFormat="1" x14ac:dyDescent="0.25"/>
    <row r="134" s="16" customFormat="1" x14ac:dyDescent="0.25"/>
    <row r="135" s="16" customFormat="1" x14ac:dyDescent="0.25"/>
    <row r="136" s="16" customFormat="1" x14ac:dyDescent="0.25"/>
    <row r="137" s="16" customFormat="1" x14ac:dyDescent="0.25"/>
    <row r="138" s="16" customFormat="1" x14ac:dyDescent="0.25"/>
    <row r="139" s="16" customFormat="1" x14ac:dyDescent="0.25"/>
    <row r="140" s="16" customFormat="1" x14ac:dyDescent="0.25"/>
    <row r="141" s="16" customFormat="1" x14ac:dyDescent="0.25"/>
    <row r="142" s="16" customFormat="1" x14ac:dyDescent="0.25"/>
    <row r="143" s="16" customFormat="1" x14ac:dyDescent="0.25"/>
    <row r="144" s="16" customFormat="1" x14ac:dyDescent="0.25"/>
    <row r="145" s="16" customFormat="1" x14ac:dyDescent="0.25"/>
    <row r="146" s="16" customFormat="1" x14ac:dyDescent="0.25"/>
    <row r="147" s="16" customFormat="1" x14ac:dyDescent="0.25"/>
    <row r="148" s="16" customFormat="1" x14ac:dyDescent="0.25"/>
    <row r="149" s="16" customFormat="1" x14ac:dyDescent="0.25"/>
    <row r="150" s="16" customFormat="1" x14ac:dyDescent="0.25"/>
    <row r="151" s="16" customFormat="1" x14ac:dyDescent="0.25"/>
    <row r="152" s="16" customFormat="1" x14ac:dyDescent="0.25"/>
    <row r="153" s="16" customFormat="1" x14ac:dyDescent="0.25"/>
    <row r="154" s="16" customFormat="1" x14ac:dyDescent="0.25"/>
    <row r="155" s="16" customFormat="1" x14ac:dyDescent="0.25"/>
    <row r="156" s="16" customFormat="1" x14ac:dyDescent="0.25"/>
    <row r="157" s="16" customFormat="1" x14ac:dyDescent="0.25"/>
    <row r="158" s="16" customFormat="1" x14ac:dyDescent="0.25"/>
    <row r="159" s="16" customFormat="1" x14ac:dyDescent="0.25"/>
    <row r="160" s="16" customFormat="1" x14ac:dyDescent="0.25"/>
    <row r="161" s="16" customFormat="1" x14ac:dyDescent="0.25"/>
    <row r="162" s="16" customFormat="1" x14ac:dyDescent="0.25"/>
    <row r="163" s="16" customFormat="1" x14ac:dyDescent="0.25"/>
    <row r="164" s="16" customFormat="1" x14ac:dyDescent="0.25"/>
    <row r="165" s="16" customFormat="1" x14ac:dyDescent="0.25"/>
    <row r="166" s="16" customFormat="1" x14ac:dyDescent="0.25"/>
    <row r="167" s="16" customFormat="1" x14ac:dyDescent="0.25"/>
    <row r="168" s="16" customFormat="1" x14ac:dyDescent="0.25"/>
    <row r="169" s="16" customFormat="1" x14ac:dyDescent="0.25"/>
    <row r="170" s="16" customFormat="1" x14ac:dyDescent="0.25"/>
    <row r="171" s="16" customFormat="1" x14ac:dyDescent="0.25"/>
  </sheetData>
  <mergeCells count="18">
    <mergeCell ref="G5:L5"/>
    <mergeCell ref="C6:F6"/>
    <mergeCell ref="G6:H6"/>
    <mergeCell ref="I6:J6"/>
    <mergeCell ref="K6:L6"/>
    <mergeCell ref="C7:E7"/>
    <mergeCell ref="B4:D4"/>
    <mergeCell ref="B5:D5"/>
    <mergeCell ref="C31:E31"/>
    <mergeCell ref="C8:E8"/>
    <mergeCell ref="C16:E16"/>
    <mergeCell ref="C21:E21"/>
    <mergeCell ref="C27:E27"/>
    <mergeCell ref="B38:L38"/>
    <mergeCell ref="B39:E39"/>
    <mergeCell ref="B40:E40"/>
    <mergeCell ref="B41:E41"/>
    <mergeCell ref="B42:L42"/>
  </mergeCells>
  <dataValidations count="2">
    <dataValidation type="list" allowBlank="1" showInputMessage="1" showErrorMessage="1" sqref="E5">
      <formula1>$P$5:$P$6</formula1>
    </dataValidation>
    <dataValidation showInputMessage="1" showErrorMessage="1" sqref="C8:E8 C16:E16 C27:E27 C21:E21 C31:E31"/>
  </dataValidations>
  <pageMargins left="0.7" right="0.7" top="0.78740157499999996" bottom="0.78740157499999996" header="0.3" footer="0.3"/>
  <pageSetup paperSize="9" orientation="portrait" r:id="rId1"/>
  <ignoredErrors>
    <ignoredError sqref="H8 J8 L8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P43"/>
  <sheetViews>
    <sheetView showGridLines="0" zoomScaleNormal="100" workbookViewId="0">
      <selection activeCell="A22" sqref="A22:L42"/>
    </sheetView>
  </sheetViews>
  <sheetFormatPr defaultRowHeight="15" x14ac:dyDescent="0.25"/>
  <cols>
    <col min="1" max="1" width="0.85546875" style="186" customWidth="1"/>
    <col min="2" max="2" width="10" style="186" customWidth="1"/>
    <col min="3" max="3" width="34.7109375" style="186" bestFit="1" customWidth="1"/>
    <col min="4" max="4" width="18.85546875" style="186" customWidth="1"/>
    <col min="5" max="5" width="11.5703125" style="186" customWidth="1"/>
    <col min="6" max="6" width="12.7109375" style="186" customWidth="1"/>
    <col min="7" max="7" width="15.5703125" style="186" customWidth="1"/>
    <col min="8" max="8" width="16" style="186" customWidth="1"/>
    <col min="9" max="9" width="17.85546875" style="186" customWidth="1"/>
    <col min="10" max="10" width="11.85546875" style="186" bestFit="1" customWidth="1"/>
    <col min="11" max="11" width="12.28515625" style="186" customWidth="1"/>
    <col min="12" max="12" width="0.85546875" style="186" customWidth="1"/>
    <col min="13" max="13" width="13.28515625" style="186" customWidth="1"/>
    <col min="14" max="14" width="15" style="186" bestFit="1" customWidth="1"/>
    <col min="15" max="18" width="11.85546875" style="186" bestFit="1" customWidth="1"/>
    <col min="19" max="16384" width="9.140625" style="186"/>
  </cols>
  <sheetData>
    <row r="1" spans="2:16" ht="5.25" customHeight="1" thickBot="1" x14ac:dyDescent="0.3"/>
    <row r="2" spans="2:16" ht="15.75" thickBot="1" x14ac:dyDescent="0.3">
      <c r="B2" s="460" t="s">
        <v>152</v>
      </c>
      <c r="C2" s="461"/>
      <c r="D2" s="461"/>
      <c r="E2" s="461"/>
      <c r="F2" s="461"/>
      <c r="G2" s="461"/>
      <c r="H2" s="461"/>
      <c r="I2" s="461"/>
      <c r="J2" s="461"/>
      <c r="K2" s="462"/>
    </row>
    <row r="3" spans="2:16" s="162" customFormat="1" x14ac:dyDescent="0.25">
      <c r="B3" s="335"/>
      <c r="C3" s="336"/>
      <c r="D3" s="336"/>
      <c r="E3" s="336"/>
      <c r="F3" s="336"/>
      <c r="G3" s="336"/>
      <c r="H3" s="336"/>
      <c r="I3" s="336"/>
      <c r="J3" s="336"/>
      <c r="K3" s="337"/>
    </row>
    <row r="4" spans="2:16" s="162" customFormat="1" x14ac:dyDescent="0.25">
      <c r="B4" s="338"/>
      <c r="C4" s="339"/>
      <c r="D4" s="340"/>
      <c r="E4" s="340"/>
      <c r="F4" s="340"/>
      <c r="G4" s="340"/>
      <c r="H4" s="340"/>
      <c r="I4" s="341"/>
      <c r="J4" s="341"/>
      <c r="K4" s="231"/>
    </row>
    <row r="5" spans="2:16" s="162" customFormat="1" x14ac:dyDescent="0.25">
      <c r="B5" s="342"/>
      <c r="C5" s="318"/>
      <c r="D5" s="343"/>
      <c r="E5" s="318"/>
      <c r="F5" s="318"/>
      <c r="G5" s="318"/>
      <c r="H5" s="318"/>
      <c r="I5" s="318"/>
      <c r="J5" s="318"/>
      <c r="K5" s="344"/>
    </row>
    <row r="6" spans="2:16" s="162" customFormat="1" x14ac:dyDescent="0.25">
      <c r="B6" s="342"/>
      <c r="C6" s="318"/>
      <c r="D6" s="343"/>
      <c r="E6" s="318"/>
      <c r="F6" s="318"/>
      <c r="G6" s="318"/>
      <c r="H6" s="318"/>
      <c r="I6" s="318"/>
      <c r="J6" s="318"/>
      <c r="K6" s="344"/>
    </row>
    <row r="7" spans="2:16" s="162" customFormat="1" x14ac:dyDescent="0.25">
      <c r="B7" s="342"/>
      <c r="C7" s="318"/>
      <c r="D7" s="343"/>
      <c r="E7" s="318"/>
      <c r="F7" s="318"/>
      <c r="G7" s="318"/>
      <c r="H7" s="318"/>
      <c r="I7" s="318"/>
      <c r="J7" s="318"/>
      <c r="K7" s="344"/>
    </row>
    <row r="8" spans="2:16" s="162" customFormat="1" x14ac:dyDescent="0.25">
      <c r="B8" s="342"/>
      <c r="C8" s="318"/>
      <c r="D8" s="343"/>
      <c r="E8" s="318"/>
      <c r="F8" s="318"/>
      <c r="G8" s="318"/>
      <c r="H8" s="318"/>
      <c r="I8" s="318"/>
      <c r="J8" s="318"/>
      <c r="K8" s="344"/>
    </row>
    <row r="9" spans="2:16" s="162" customFormat="1" x14ac:dyDescent="0.25">
      <c r="B9" s="342"/>
      <c r="C9" s="318"/>
      <c r="D9" s="345"/>
      <c r="E9" s="318"/>
      <c r="F9" s="318"/>
      <c r="G9" s="318"/>
      <c r="H9" s="318"/>
      <c r="I9" s="318"/>
      <c r="J9" s="318"/>
      <c r="K9" s="344"/>
    </row>
    <row r="10" spans="2:16" s="162" customFormat="1" ht="16.5" customHeight="1" thickBot="1" x14ac:dyDescent="0.3">
      <c r="B10" s="346"/>
      <c r="C10" s="347"/>
      <c r="D10" s="348"/>
      <c r="E10" s="347"/>
      <c r="F10" s="347"/>
      <c r="G10" s="347"/>
      <c r="H10" s="347"/>
      <c r="I10" s="347"/>
      <c r="J10" s="347"/>
      <c r="K10" s="349"/>
    </row>
    <row r="11" spans="2:16" ht="15.75" thickBot="1" x14ac:dyDescent="0.3">
      <c r="B11" s="460" t="s">
        <v>153</v>
      </c>
      <c r="C11" s="461"/>
      <c r="D11" s="461"/>
      <c r="E11" s="461"/>
      <c r="F11" s="461"/>
      <c r="G11" s="461"/>
      <c r="H11" s="461"/>
      <c r="I11" s="461"/>
      <c r="J11" s="461"/>
      <c r="K11" s="462"/>
    </row>
    <row r="12" spans="2:16" ht="15.75" thickBot="1" x14ac:dyDescent="0.3">
      <c r="B12" s="449" t="s">
        <v>157</v>
      </c>
      <c r="C12" s="450"/>
      <c r="D12" s="450"/>
      <c r="E12" s="451"/>
      <c r="F12" s="452" t="s">
        <v>158</v>
      </c>
      <c r="G12" s="450"/>
      <c r="H12" s="450"/>
      <c r="I12" s="450"/>
      <c r="J12" s="450"/>
      <c r="K12" s="453"/>
      <c r="P12" s="197"/>
    </row>
    <row r="13" spans="2:16" ht="43.5" thickBot="1" x14ac:dyDescent="0.3">
      <c r="B13" s="447"/>
      <c r="C13" s="448"/>
      <c r="D13" s="178">
        <f>SUM(D14:D24)</f>
        <v>0</v>
      </c>
      <c r="E13" s="161"/>
      <c r="F13" s="187"/>
      <c r="I13" s="188" t="s">
        <v>174</v>
      </c>
      <c r="J13" s="189" t="s">
        <v>161</v>
      </c>
      <c r="K13" s="181" t="s">
        <v>162</v>
      </c>
      <c r="P13" s="197"/>
    </row>
    <row r="14" spans="2:16" ht="15.75" thickBot="1" x14ac:dyDescent="0.3">
      <c r="B14" s="317"/>
      <c r="C14" s="221"/>
      <c r="D14" s="216"/>
      <c r="E14" s="174"/>
      <c r="F14" s="220"/>
      <c r="G14" s="221"/>
      <c r="H14" s="222"/>
      <c r="I14" s="223"/>
      <c r="J14" s="224"/>
      <c r="K14" s="225"/>
    </row>
    <row r="15" spans="2:16" ht="15.75" thickBot="1" x14ac:dyDescent="0.3">
      <c r="B15" s="317"/>
      <c r="C15" s="221"/>
      <c r="D15" s="216"/>
      <c r="E15" s="174"/>
      <c r="F15" s="220"/>
      <c r="G15" s="226"/>
      <c r="H15" s="222"/>
      <c r="I15" s="223"/>
      <c r="J15" s="227"/>
      <c r="K15" s="225"/>
    </row>
    <row r="16" spans="2:16" ht="15.75" thickBot="1" x14ac:dyDescent="0.3">
      <c r="B16" s="317"/>
      <c r="C16" s="221"/>
      <c r="D16" s="217"/>
      <c r="E16" s="190"/>
      <c r="F16" s="220"/>
      <c r="G16" s="226"/>
      <c r="H16" s="222"/>
      <c r="I16" s="223"/>
      <c r="J16" s="227"/>
      <c r="K16" s="225"/>
      <c r="N16" s="197"/>
    </row>
    <row r="17" spans="2:14" ht="16.5" customHeight="1" thickBot="1" x14ac:dyDescent="0.3">
      <c r="B17" s="317"/>
      <c r="C17" s="221"/>
      <c r="D17" s="217"/>
      <c r="E17" s="174"/>
      <c r="F17" s="220"/>
      <c r="G17" s="259"/>
      <c r="H17" s="222"/>
      <c r="I17" s="223"/>
      <c r="J17" s="227"/>
      <c r="K17" s="225"/>
    </row>
    <row r="18" spans="2:14" ht="15" customHeight="1" thickBot="1" x14ac:dyDescent="0.3">
      <c r="B18" s="317"/>
      <c r="C18" s="221"/>
      <c r="D18" s="217"/>
      <c r="E18" s="174"/>
      <c r="F18" s="175" t="s">
        <v>160</v>
      </c>
      <c r="G18" s="260"/>
      <c r="I18" s="191"/>
      <c r="K18" s="166" t="s">
        <v>156</v>
      </c>
    </row>
    <row r="19" spans="2:14" ht="15" customHeight="1" thickBot="1" x14ac:dyDescent="0.3">
      <c r="B19" s="317"/>
      <c r="C19" s="221"/>
      <c r="D19" s="217"/>
      <c r="E19" s="174"/>
      <c r="F19" s="175"/>
      <c r="G19" s="259"/>
      <c r="H19" s="226"/>
      <c r="I19" s="214"/>
      <c r="K19" s="166" t="s">
        <v>156</v>
      </c>
    </row>
    <row r="20" spans="2:14" ht="15" customHeight="1" thickBot="1" x14ac:dyDescent="0.3">
      <c r="B20" s="317"/>
      <c r="C20" s="221"/>
      <c r="D20" s="217"/>
      <c r="E20" s="174"/>
      <c r="F20" s="175"/>
      <c r="G20" s="259"/>
      <c r="H20" s="226"/>
      <c r="I20" s="214"/>
      <c r="K20" s="166" t="s">
        <v>156</v>
      </c>
    </row>
    <row r="21" spans="2:14" ht="15.75" thickBot="1" x14ac:dyDescent="0.3">
      <c r="B21" s="317"/>
      <c r="C21" s="221"/>
      <c r="D21" s="217"/>
      <c r="E21" s="174"/>
      <c r="F21" s="175"/>
      <c r="G21" s="322"/>
      <c r="H21" s="226"/>
      <c r="I21" s="214"/>
      <c r="K21" s="166" t="s">
        <v>156</v>
      </c>
    </row>
    <row r="22" spans="2:14" ht="15.75" thickBot="1" x14ac:dyDescent="0.3">
      <c r="B22" s="317"/>
      <c r="C22" s="221"/>
      <c r="D22" s="217"/>
      <c r="E22" s="174"/>
      <c r="F22" s="454" t="s">
        <v>163</v>
      </c>
      <c r="G22" s="455"/>
      <c r="H22" s="455"/>
      <c r="I22" s="455"/>
      <c r="J22" s="455"/>
      <c r="K22" s="456"/>
    </row>
    <row r="23" spans="2:14" ht="15.75" thickBot="1" x14ac:dyDescent="0.3">
      <c r="B23" s="317"/>
      <c r="C23" s="221"/>
      <c r="D23" s="217"/>
      <c r="E23" s="174"/>
      <c r="F23" s="215"/>
      <c r="G23" s="323"/>
      <c r="H23" s="226"/>
      <c r="I23" s="214"/>
      <c r="J23" s="229"/>
      <c r="K23" s="230"/>
      <c r="M23" s="191"/>
    </row>
    <row r="24" spans="2:14" ht="15.75" thickBot="1" x14ac:dyDescent="0.3">
      <c r="B24" s="317"/>
      <c r="C24" s="221"/>
      <c r="D24" s="217"/>
      <c r="E24" s="158"/>
      <c r="F24" s="215"/>
      <c r="G24" s="221"/>
      <c r="H24" s="226"/>
      <c r="I24" s="214"/>
      <c r="J24" s="229"/>
      <c r="K24" s="231"/>
      <c r="M24" s="191"/>
    </row>
    <row r="25" spans="2:14" ht="15.75" thickBot="1" x14ac:dyDescent="0.3">
      <c r="B25" s="443"/>
      <c r="C25" s="444"/>
      <c r="D25" s="178">
        <f>SUM(D26:D30)</f>
        <v>0</v>
      </c>
      <c r="E25" s="158"/>
      <c r="F25" s="215"/>
      <c r="G25" s="221"/>
      <c r="H25" s="226"/>
      <c r="I25" s="214"/>
      <c r="J25" s="229"/>
      <c r="K25" s="231"/>
      <c r="M25" s="191"/>
    </row>
    <row r="26" spans="2:14" x14ac:dyDescent="0.25">
      <c r="B26" s="258"/>
      <c r="C26" s="318"/>
      <c r="D26" s="216"/>
      <c r="E26" s="158"/>
      <c r="F26" s="164"/>
      <c r="G26" s="165"/>
      <c r="I26" s="261"/>
      <c r="J26" s="179"/>
      <c r="K26" s="166"/>
      <c r="M26" s="191"/>
    </row>
    <row r="27" spans="2:14" ht="15.75" thickBot="1" x14ac:dyDescent="0.3">
      <c r="B27" s="218"/>
      <c r="C27" s="318"/>
      <c r="D27" s="216"/>
      <c r="E27" s="190"/>
      <c r="F27" s="164"/>
      <c r="G27" s="165"/>
      <c r="K27" s="166" t="s">
        <v>156</v>
      </c>
      <c r="M27" s="191"/>
    </row>
    <row r="28" spans="2:14" ht="15.75" thickBot="1" x14ac:dyDescent="0.3">
      <c r="B28" s="218"/>
      <c r="C28" s="318"/>
      <c r="D28" s="217"/>
      <c r="E28" s="190"/>
      <c r="F28" s="180" t="s">
        <v>54</v>
      </c>
      <c r="G28" s="173"/>
      <c r="I28" s="214"/>
      <c r="K28" s="166" t="s">
        <v>156</v>
      </c>
      <c r="M28" s="191"/>
    </row>
    <row r="29" spans="2:14" x14ac:dyDescent="0.25">
      <c r="B29" s="218"/>
      <c r="C29" s="318"/>
      <c r="D29" s="217"/>
      <c r="E29" s="190"/>
      <c r="G29" s="163"/>
      <c r="H29" s="157"/>
      <c r="I29" s="157"/>
      <c r="J29" s="167"/>
      <c r="K29" s="166"/>
      <c r="M29" s="191"/>
    </row>
    <row r="30" spans="2:14" ht="15" customHeight="1" thickBot="1" x14ac:dyDescent="0.3">
      <c r="B30" s="218"/>
      <c r="C30" s="318"/>
      <c r="D30" s="217"/>
      <c r="E30" s="190"/>
      <c r="F30" s="454" t="s">
        <v>159</v>
      </c>
      <c r="G30" s="455"/>
      <c r="H30" s="455"/>
      <c r="I30" s="455"/>
      <c r="J30" s="455"/>
      <c r="K30" s="456"/>
      <c r="M30" s="191"/>
    </row>
    <row r="31" spans="2:14" ht="15" customHeight="1" thickBot="1" x14ac:dyDescent="0.3">
      <c r="B31" s="447"/>
      <c r="C31" s="448"/>
      <c r="D31" s="178">
        <f>SUM(D32:D35)</f>
        <v>0</v>
      </c>
      <c r="E31" s="158"/>
      <c r="F31" s="215"/>
      <c r="G31" s="226"/>
      <c r="H31" s="173"/>
      <c r="I31" s="228"/>
      <c r="K31" s="166"/>
      <c r="M31" s="191"/>
    </row>
    <row r="32" spans="2:14" ht="15" customHeight="1" thickBot="1" x14ac:dyDescent="0.3">
      <c r="B32" s="218"/>
      <c r="C32" s="221"/>
      <c r="D32" s="217"/>
      <c r="E32" s="158"/>
      <c r="F32" s="215"/>
      <c r="G32" s="226"/>
      <c r="H32" s="173"/>
      <c r="I32" s="228"/>
      <c r="K32" s="166"/>
      <c r="M32" s="191"/>
      <c r="N32" s="191"/>
    </row>
    <row r="33" spans="1:14" ht="15" customHeight="1" thickBot="1" x14ac:dyDescent="0.3">
      <c r="B33" s="218"/>
      <c r="C33" s="221"/>
      <c r="D33" s="216"/>
      <c r="E33" s="158"/>
      <c r="F33" s="215"/>
      <c r="G33" s="226"/>
      <c r="H33" s="173"/>
      <c r="I33" s="228"/>
      <c r="K33" s="166"/>
      <c r="M33" s="191"/>
      <c r="N33" s="191"/>
    </row>
    <row r="34" spans="1:14" ht="15" customHeight="1" thickBot="1" x14ac:dyDescent="0.3">
      <c r="B34" s="218"/>
      <c r="C34" s="221"/>
      <c r="D34" s="216"/>
      <c r="E34" s="158"/>
      <c r="F34" s="215"/>
      <c r="G34" s="226"/>
      <c r="H34" s="173"/>
      <c r="I34" s="228"/>
      <c r="K34" s="166"/>
    </row>
    <row r="35" spans="1:14" ht="15" customHeight="1" thickBot="1" x14ac:dyDescent="0.3">
      <c r="B35" s="219"/>
      <c r="C35" s="319"/>
      <c r="D35" s="216"/>
      <c r="E35" s="158"/>
      <c r="F35" s="215"/>
      <c r="G35" s="226"/>
      <c r="H35" s="173"/>
      <c r="I35" s="228"/>
      <c r="K35" s="166"/>
    </row>
    <row r="36" spans="1:14" ht="15.75" customHeight="1" thickBot="1" x14ac:dyDescent="0.3">
      <c r="B36" s="168" t="s">
        <v>55</v>
      </c>
      <c r="C36" s="169"/>
      <c r="D36" s="192">
        <f>D13+D25+D31</f>
        <v>0</v>
      </c>
      <c r="E36" s="190"/>
      <c r="F36" s="215"/>
      <c r="G36" s="226"/>
      <c r="H36" s="194"/>
      <c r="I36" s="228"/>
      <c r="K36" s="166"/>
    </row>
    <row r="37" spans="1:14" ht="15.75" customHeight="1" thickBot="1" x14ac:dyDescent="0.3">
      <c r="B37" s="170" t="s">
        <v>155</v>
      </c>
      <c r="D37" s="178">
        <f>D36*0.19</f>
        <v>0</v>
      </c>
      <c r="E37" s="190"/>
      <c r="F37" s="215"/>
      <c r="G37" s="226"/>
      <c r="H37" s="194"/>
      <c r="I37" s="228"/>
      <c r="K37" s="166"/>
    </row>
    <row r="38" spans="1:14" ht="15.75" customHeight="1" thickBot="1" x14ac:dyDescent="0.3">
      <c r="B38" s="171" t="s">
        <v>54</v>
      </c>
      <c r="C38" s="172"/>
      <c r="D38" s="192">
        <f>D36+D37</f>
        <v>0</v>
      </c>
      <c r="E38" s="190"/>
      <c r="K38" s="166"/>
    </row>
    <row r="39" spans="1:14" ht="15.75" customHeight="1" thickBot="1" x14ac:dyDescent="0.3">
      <c r="B39" s="170"/>
      <c r="C39" s="165"/>
      <c r="D39" s="193"/>
      <c r="F39" s="180" t="s">
        <v>54</v>
      </c>
      <c r="G39" s="173"/>
      <c r="I39" s="214"/>
      <c r="J39" s="167"/>
      <c r="K39" s="166"/>
    </row>
    <row r="40" spans="1:14" s="194" customFormat="1" ht="5.25" customHeight="1" x14ac:dyDescent="0.25">
      <c r="B40" s="182"/>
      <c r="C40" s="182"/>
      <c r="D40" s="182"/>
      <c r="E40" s="182"/>
      <c r="F40" s="182"/>
      <c r="G40" s="182"/>
      <c r="H40" s="182"/>
      <c r="I40" s="183"/>
      <c r="J40" s="183"/>
      <c r="K40" s="183"/>
    </row>
    <row r="41" spans="1:14" x14ac:dyDescent="0.25">
      <c r="A41" s="196"/>
      <c r="B41" s="263" t="s">
        <v>147</v>
      </c>
    </row>
    <row r="42" spans="1:14" ht="3.75" customHeight="1" x14ac:dyDescent="0.25">
      <c r="A42" s="196"/>
      <c r="E42" s="197"/>
    </row>
    <row r="43" spans="1:14" x14ac:dyDescent="0.25">
      <c r="A43" s="196"/>
    </row>
  </sheetData>
  <mergeCells count="9">
    <mergeCell ref="F22:K22"/>
    <mergeCell ref="B25:C25"/>
    <mergeCell ref="F30:K30"/>
    <mergeCell ref="B31:C31"/>
    <mergeCell ref="B2:K2"/>
    <mergeCell ref="B13:C13"/>
    <mergeCell ref="B11:K11"/>
    <mergeCell ref="B12:E12"/>
    <mergeCell ref="F12:K1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AB45"/>
  <sheetViews>
    <sheetView workbookViewId="0">
      <pane xSplit="2" ySplit="3" topLeftCell="C18" activePane="bottomRight" state="frozen"/>
      <selection pane="topRight" activeCell="C1" sqref="C1"/>
      <selection pane="bottomLeft" activeCell="A4" sqref="A4"/>
      <selection pane="bottomRight" sqref="A1:AA43"/>
    </sheetView>
  </sheetViews>
  <sheetFormatPr defaultRowHeight="15" x14ac:dyDescent="0.25"/>
  <cols>
    <col min="1" max="1" width="4.140625" style="5" bestFit="1" customWidth="1"/>
    <col min="2" max="2" width="24.5703125" style="6" bestFit="1" customWidth="1"/>
    <col min="3" max="3" width="2.85546875" style="85" customWidth="1"/>
    <col min="4" max="4" width="2.85546875" style="2" customWidth="1"/>
    <col min="5" max="14" width="2.85546875" style="3" customWidth="1"/>
    <col min="15" max="15" width="2.85546875" style="4" customWidth="1"/>
    <col min="16" max="16" width="2.85546875" style="2" customWidth="1"/>
    <col min="17" max="26" width="2.85546875" style="3" customWidth="1"/>
    <col min="27" max="27" width="2.85546875" style="4" customWidth="1"/>
  </cols>
  <sheetData>
    <row r="1" spans="1:28" x14ac:dyDescent="0.25">
      <c r="A1" s="405" t="s">
        <v>0</v>
      </c>
      <c r="B1" s="406" t="s">
        <v>1</v>
      </c>
      <c r="C1" s="83"/>
      <c r="D1" s="407" t="s">
        <v>2</v>
      </c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9"/>
      <c r="P1" s="410" t="s">
        <v>3</v>
      </c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2"/>
    </row>
    <row r="2" spans="1:28" x14ac:dyDescent="0.25">
      <c r="A2" s="405"/>
      <c r="B2" s="406"/>
      <c r="C2" s="403">
        <v>2016</v>
      </c>
      <c r="D2" s="402"/>
      <c r="E2" s="404"/>
      <c r="F2" s="413">
        <v>2017</v>
      </c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01">
        <v>2018</v>
      </c>
      <c r="S2" s="402"/>
      <c r="T2" s="402"/>
      <c r="U2" s="402"/>
      <c r="V2" s="402"/>
      <c r="W2" s="402"/>
      <c r="X2" s="402"/>
      <c r="Y2" s="402"/>
      <c r="Z2" s="402"/>
      <c r="AA2" s="402"/>
      <c r="AB2" s="13"/>
    </row>
    <row r="3" spans="1:28" x14ac:dyDescent="0.25">
      <c r="A3" s="405"/>
      <c r="B3" s="406"/>
      <c r="C3" s="84">
        <v>10</v>
      </c>
      <c r="D3" s="2">
        <v>11</v>
      </c>
      <c r="E3" s="3">
        <v>12</v>
      </c>
      <c r="F3" s="3">
        <v>1</v>
      </c>
      <c r="G3" s="3">
        <v>2</v>
      </c>
      <c r="H3" s="3">
        <v>3</v>
      </c>
      <c r="I3" s="3">
        <v>4</v>
      </c>
      <c r="J3" s="3">
        <v>5</v>
      </c>
      <c r="K3" s="3">
        <v>6</v>
      </c>
      <c r="L3" s="3">
        <v>7</v>
      </c>
      <c r="M3" s="3">
        <v>8</v>
      </c>
      <c r="N3" s="3">
        <v>9</v>
      </c>
      <c r="O3" s="4">
        <v>10</v>
      </c>
      <c r="P3" s="2">
        <v>11</v>
      </c>
      <c r="Q3" s="3">
        <v>12</v>
      </c>
      <c r="R3" s="3">
        <v>1</v>
      </c>
      <c r="S3" s="3">
        <v>2</v>
      </c>
      <c r="T3" s="3">
        <v>3</v>
      </c>
      <c r="U3" s="3">
        <v>4</v>
      </c>
      <c r="V3" s="3">
        <v>5</v>
      </c>
      <c r="W3" s="3">
        <v>6</v>
      </c>
      <c r="X3" s="3">
        <v>7</v>
      </c>
      <c r="Y3" s="3">
        <v>8</v>
      </c>
      <c r="Z3" s="3">
        <v>9</v>
      </c>
      <c r="AA3" s="4">
        <v>10</v>
      </c>
    </row>
    <row r="4" spans="1:28" x14ac:dyDescent="0.25">
      <c r="A4" s="77">
        <v>0</v>
      </c>
      <c r="C4" s="86"/>
      <c r="D4" s="81"/>
      <c r="E4" s="82"/>
      <c r="F4" s="82"/>
      <c r="G4" s="82"/>
      <c r="H4" s="82"/>
      <c r="I4" s="82"/>
      <c r="J4" s="82"/>
      <c r="K4" s="82"/>
      <c r="L4" s="82"/>
      <c r="M4" s="82"/>
      <c r="N4" s="82"/>
      <c r="O4" s="293"/>
      <c r="P4" s="81"/>
      <c r="Q4" s="82"/>
      <c r="R4" s="82"/>
      <c r="S4" s="82"/>
      <c r="T4" s="82"/>
      <c r="U4" s="82"/>
      <c r="V4" s="82"/>
      <c r="W4" s="82"/>
      <c r="X4" s="82"/>
      <c r="Y4" s="82"/>
      <c r="Z4" s="82"/>
      <c r="AA4" s="293"/>
    </row>
    <row r="5" spans="1:28" x14ac:dyDescent="0.25">
      <c r="A5" s="77"/>
      <c r="C5" s="86"/>
      <c r="D5" s="81"/>
      <c r="E5" s="82"/>
      <c r="F5" s="82"/>
      <c r="G5" s="82"/>
      <c r="H5" s="82"/>
      <c r="I5" s="82"/>
      <c r="J5" s="82"/>
      <c r="K5" s="82"/>
      <c r="L5" s="82"/>
      <c r="M5" s="82"/>
      <c r="N5" s="82"/>
      <c r="O5" s="293"/>
      <c r="P5" s="81"/>
      <c r="Q5" s="82"/>
      <c r="R5" s="82"/>
      <c r="S5" s="82"/>
      <c r="T5" s="82"/>
      <c r="U5" s="82"/>
      <c r="V5" s="82"/>
      <c r="W5" s="82"/>
      <c r="X5" s="82"/>
      <c r="Y5" s="82"/>
      <c r="Z5" s="82"/>
      <c r="AA5" s="293"/>
    </row>
    <row r="6" spans="1:28" x14ac:dyDescent="0.25">
      <c r="A6" s="5">
        <v>1</v>
      </c>
      <c r="C6" s="86"/>
      <c r="D6" s="81"/>
      <c r="E6" s="82"/>
      <c r="F6" s="82"/>
      <c r="G6" s="82"/>
      <c r="H6" s="82"/>
      <c r="I6" s="82"/>
      <c r="J6" s="82"/>
      <c r="K6" s="82"/>
      <c r="L6" s="82"/>
      <c r="M6" s="82"/>
      <c r="N6" s="82"/>
      <c r="O6" s="293"/>
      <c r="P6" s="81"/>
      <c r="Q6" s="82"/>
      <c r="R6" s="82"/>
      <c r="S6" s="82"/>
      <c r="T6" s="82"/>
      <c r="U6" s="82"/>
      <c r="V6" s="82"/>
      <c r="W6" s="82"/>
      <c r="X6" s="82"/>
      <c r="Y6" s="82"/>
      <c r="Z6" s="82"/>
      <c r="AA6" s="293"/>
    </row>
    <row r="7" spans="1:28" s="80" customFormat="1" x14ac:dyDescent="0.25">
      <c r="A7" s="78" t="s">
        <v>4</v>
      </c>
      <c r="B7" s="79"/>
      <c r="C7" s="294"/>
      <c r="D7" s="91"/>
      <c r="E7" s="87"/>
      <c r="F7" s="87"/>
      <c r="G7" s="87"/>
      <c r="H7" s="87"/>
      <c r="I7" s="87"/>
      <c r="J7" s="87"/>
      <c r="K7" s="87"/>
      <c r="L7" s="87"/>
      <c r="M7" s="87"/>
      <c r="N7" s="87"/>
      <c r="O7" s="295"/>
      <c r="P7" s="91"/>
      <c r="Q7" s="87"/>
      <c r="R7" s="87"/>
      <c r="S7" s="87"/>
      <c r="T7" s="87"/>
      <c r="U7" s="87"/>
      <c r="V7" s="87"/>
      <c r="W7" s="87"/>
      <c r="X7" s="87"/>
      <c r="Y7" s="87"/>
      <c r="Z7" s="87"/>
      <c r="AA7" s="295"/>
    </row>
    <row r="8" spans="1:28" s="80" customFormat="1" x14ac:dyDescent="0.25">
      <c r="A8" s="78" t="s">
        <v>5</v>
      </c>
      <c r="B8" s="79"/>
      <c r="C8" s="294"/>
      <c r="D8" s="91"/>
      <c r="E8" s="87"/>
      <c r="F8" s="87"/>
      <c r="G8" s="87"/>
      <c r="H8" s="87"/>
      <c r="I8" s="87"/>
      <c r="J8" s="87"/>
      <c r="K8" s="87"/>
      <c r="L8" s="87"/>
      <c r="M8" s="87"/>
      <c r="N8" s="87"/>
      <c r="O8" s="295"/>
      <c r="P8" s="91"/>
      <c r="Q8" s="87"/>
      <c r="R8" s="87"/>
      <c r="S8" s="87"/>
      <c r="T8" s="87"/>
      <c r="U8" s="87"/>
      <c r="V8" s="87"/>
      <c r="W8" s="87"/>
      <c r="X8" s="87"/>
      <c r="Y8" s="87"/>
      <c r="Z8" s="87"/>
      <c r="AA8" s="295"/>
    </row>
    <row r="9" spans="1:28" s="80" customFormat="1" x14ac:dyDescent="0.25">
      <c r="A9" s="78" t="s">
        <v>6</v>
      </c>
      <c r="B9" s="79"/>
      <c r="C9" s="294"/>
      <c r="D9" s="91"/>
      <c r="E9" s="87"/>
      <c r="F9" s="87"/>
      <c r="G9" s="87"/>
      <c r="H9" s="87"/>
      <c r="I9" s="87"/>
      <c r="J9" s="87"/>
      <c r="K9" s="87"/>
      <c r="L9" s="87"/>
      <c r="M9" s="87"/>
      <c r="N9" s="87"/>
      <c r="O9" s="295"/>
      <c r="P9" s="91"/>
      <c r="Q9" s="87"/>
      <c r="R9" s="87"/>
      <c r="S9" s="87"/>
      <c r="T9" s="87"/>
      <c r="U9" s="87"/>
      <c r="V9" s="87"/>
      <c r="W9" s="87"/>
      <c r="X9" s="87"/>
      <c r="Y9" s="87"/>
      <c r="Z9" s="87"/>
      <c r="AA9" s="295"/>
    </row>
    <row r="10" spans="1:28" s="80" customFormat="1" x14ac:dyDescent="0.25">
      <c r="A10" s="78" t="s">
        <v>7</v>
      </c>
      <c r="B10" s="79"/>
      <c r="C10" s="294"/>
      <c r="D10" s="91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295"/>
      <c r="P10" s="91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295"/>
    </row>
    <row r="11" spans="1:28" s="80" customFormat="1" x14ac:dyDescent="0.25">
      <c r="A11" s="78" t="s">
        <v>80</v>
      </c>
      <c r="B11" s="79"/>
      <c r="C11" s="294"/>
      <c r="D11" s="91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295"/>
      <c r="P11" s="91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295"/>
    </row>
    <row r="12" spans="1:28" x14ac:dyDescent="0.25">
      <c r="C12" s="86"/>
      <c r="D12" s="81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293"/>
      <c r="P12" s="81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293"/>
    </row>
    <row r="13" spans="1:28" x14ac:dyDescent="0.25">
      <c r="A13" s="5">
        <v>2</v>
      </c>
      <c r="C13" s="86"/>
      <c r="D13" s="81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293"/>
      <c r="P13" s="81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293"/>
    </row>
    <row r="14" spans="1:28" s="80" customFormat="1" x14ac:dyDescent="0.25">
      <c r="A14" s="78" t="s">
        <v>8</v>
      </c>
      <c r="B14" s="79"/>
      <c r="C14" s="294"/>
      <c r="D14" s="91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295"/>
      <c r="P14" s="91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295"/>
    </row>
    <row r="15" spans="1:28" s="80" customFormat="1" x14ac:dyDescent="0.25">
      <c r="A15" s="78" t="s">
        <v>9</v>
      </c>
      <c r="B15" s="79"/>
      <c r="C15" s="294"/>
      <c r="D15" s="91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295"/>
      <c r="P15" s="91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295"/>
    </row>
    <row r="16" spans="1:28" s="80" customFormat="1" x14ac:dyDescent="0.25">
      <c r="A16" s="78" t="s">
        <v>10</v>
      </c>
      <c r="B16" s="79"/>
      <c r="C16" s="294"/>
      <c r="D16" s="91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295"/>
      <c r="P16" s="91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295"/>
    </row>
    <row r="17" spans="1:27" s="80" customFormat="1" ht="28.5" customHeight="1" x14ac:dyDescent="0.25">
      <c r="A17" s="78" t="s">
        <v>11</v>
      </c>
      <c r="B17" s="79"/>
      <c r="C17" s="294"/>
      <c r="D17" s="91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295"/>
      <c r="P17" s="91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295"/>
    </row>
    <row r="18" spans="1:27" x14ac:dyDescent="0.25">
      <c r="C18" s="86"/>
      <c r="D18" s="81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293"/>
      <c r="P18" s="81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293"/>
    </row>
    <row r="19" spans="1:27" x14ac:dyDescent="0.25">
      <c r="A19" s="5">
        <v>3</v>
      </c>
      <c r="C19" s="86"/>
      <c r="D19" s="81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293"/>
      <c r="P19" s="81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293"/>
    </row>
    <row r="20" spans="1:27" s="80" customFormat="1" x14ac:dyDescent="0.25">
      <c r="A20" s="78" t="s">
        <v>12</v>
      </c>
      <c r="B20" s="79"/>
      <c r="C20" s="294"/>
      <c r="D20" s="91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295"/>
      <c r="P20" s="91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295"/>
    </row>
    <row r="21" spans="1:27" s="80" customFormat="1" x14ac:dyDescent="0.25">
      <c r="A21" s="78" t="s">
        <v>13</v>
      </c>
      <c r="B21" s="79"/>
      <c r="C21" s="294"/>
      <c r="D21" s="91"/>
      <c r="E21" s="87"/>
      <c r="F21" s="87"/>
      <c r="G21" s="87"/>
      <c r="H21" s="87"/>
      <c r="I21" s="87"/>
      <c r="J21" s="87"/>
      <c r="K21" s="92"/>
      <c r="L21" s="296"/>
      <c r="M21" s="92"/>
      <c r="N21" s="92"/>
      <c r="O21" s="295"/>
      <c r="P21" s="91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295"/>
    </row>
    <row r="22" spans="1:27" s="80" customFormat="1" x14ac:dyDescent="0.25">
      <c r="A22" s="78" t="s">
        <v>14</v>
      </c>
      <c r="B22" s="79"/>
      <c r="C22" s="294"/>
      <c r="D22" s="91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295"/>
      <c r="P22" s="91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295"/>
    </row>
    <row r="23" spans="1:27" s="80" customFormat="1" x14ac:dyDescent="0.25">
      <c r="A23" s="78" t="s">
        <v>82</v>
      </c>
      <c r="B23" s="79"/>
      <c r="C23" s="294"/>
      <c r="D23" s="91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297"/>
      <c r="P23" s="93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295"/>
    </row>
    <row r="24" spans="1:27" x14ac:dyDescent="0.25">
      <c r="C24" s="86"/>
      <c r="D24" s="81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293"/>
      <c r="P24" s="81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293"/>
    </row>
    <row r="25" spans="1:27" x14ac:dyDescent="0.25">
      <c r="A25" s="5">
        <v>4</v>
      </c>
      <c r="C25" s="86"/>
      <c r="D25" s="81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293"/>
      <c r="P25" s="81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293"/>
    </row>
    <row r="26" spans="1:27" s="80" customFormat="1" x14ac:dyDescent="0.25">
      <c r="A26" s="78" t="s">
        <v>15</v>
      </c>
      <c r="B26" s="79"/>
      <c r="C26" s="294"/>
      <c r="D26" s="91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295"/>
      <c r="P26" s="91"/>
      <c r="Q26" s="87"/>
      <c r="R26" s="91"/>
      <c r="S26" s="87"/>
      <c r="T26" s="87"/>
      <c r="U26" s="87"/>
      <c r="V26" s="87"/>
      <c r="W26" s="87"/>
      <c r="X26" s="87"/>
      <c r="Y26" s="87"/>
      <c r="Z26" s="87"/>
      <c r="AA26" s="295"/>
    </row>
    <row r="27" spans="1:27" s="80" customFormat="1" x14ac:dyDescent="0.25">
      <c r="A27" s="78" t="s">
        <v>16</v>
      </c>
      <c r="B27" s="79"/>
      <c r="C27" s="294"/>
      <c r="D27" s="91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295"/>
      <c r="P27" s="91"/>
      <c r="Q27" s="87"/>
      <c r="R27" s="91"/>
      <c r="S27" s="87"/>
      <c r="T27" s="87"/>
      <c r="U27" s="87"/>
      <c r="V27" s="87"/>
      <c r="W27" s="87"/>
      <c r="X27" s="87"/>
      <c r="Y27" s="87"/>
      <c r="Z27" s="87"/>
      <c r="AA27" s="295"/>
    </row>
    <row r="28" spans="1:27" x14ac:dyDescent="0.25">
      <c r="C28" s="86"/>
      <c r="D28" s="81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293"/>
      <c r="P28" s="81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293"/>
    </row>
    <row r="29" spans="1:27" x14ac:dyDescent="0.25">
      <c r="A29" s="5">
        <v>5</v>
      </c>
      <c r="C29" s="86"/>
      <c r="D29" s="81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293"/>
      <c r="P29" s="81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293"/>
    </row>
    <row r="30" spans="1:27" s="80" customFormat="1" x14ac:dyDescent="0.25">
      <c r="A30" s="78" t="s">
        <v>17</v>
      </c>
      <c r="B30" s="79"/>
      <c r="C30" s="294"/>
      <c r="D30" s="91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295"/>
      <c r="P30" s="91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295"/>
    </row>
    <row r="31" spans="1:27" s="80" customFormat="1" ht="46.5" customHeight="1" x14ac:dyDescent="0.25">
      <c r="A31" s="78" t="s">
        <v>18</v>
      </c>
      <c r="B31" s="79"/>
      <c r="C31" s="294"/>
      <c r="D31" s="91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295"/>
      <c r="P31" s="91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295"/>
    </row>
    <row r="32" spans="1:27" s="80" customFormat="1" ht="58.5" customHeight="1" x14ac:dyDescent="0.25">
      <c r="A32" s="78" t="s">
        <v>19</v>
      </c>
      <c r="B32" s="79"/>
      <c r="C32" s="294"/>
      <c r="D32" s="91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295"/>
      <c r="P32" s="91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295"/>
    </row>
    <row r="33" spans="1:27" x14ac:dyDescent="0.25">
      <c r="C33" s="86"/>
      <c r="D33" s="81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293"/>
      <c r="P33" s="81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293"/>
    </row>
    <row r="34" spans="1:27" x14ac:dyDescent="0.25">
      <c r="A34" s="5">
        <v>6</v>
      </c>
      <c r="C34" s="86"/>
      <c r="D34" s="81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293"/>
      <c r="P34" s="81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293"/>
    </row>
    <row r="35" spans="1:27" x14ac:dyDescent="0.25">
      <c r="C35" s="86"/>
      <c r="D35" s="81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293"/>
      <c r="P35" s="81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293"/>
    </row>
    <row r="36" spans="1:27" x14ac:dyDescent="0.25">
      <c r="A36" s="5">
        <v>7</v>
      </c>
      <c r="C36" s="86"/>
      <c r="D36" s="81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293"/>
      <c r="P36" s="81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293"/>
    </row>
    <row r="37" spans="1:27" s="80" customFormat="1" x14ac:dyDescent="0.25">
      <c r="A37" s="78" t="s">
        <v>20</v>
      </c>
      <c r="B37" s="79"/>
      <c r="C37" s="294"/>
      <c r="D37" s="91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295"/>
      <c r="P37" s="91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295"/>
    </row>
    <row r="38" spans="1:27" s="80" customFormat="1" x14ac:dyDescent="0.25">
      <c r="A38" s="78" t="s">
        <v>21</v>
      </c>
      <c r="B38" s="79"/>
      <c r="C38" s="294"/>
      <c r="D38" s="91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295"/>
      <c r="P38" s="91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295"/>
    </row>
    <row r="39" spans="1:27" s="80" customFormat="1" x14ac:dyDescent="0.25">
      <c r="A39" s="78" t="s">
        <v>22</v>
      </c>
      <c r="B39" s="79"/>
      <c r="C39" s="294"/>
      <c r="D39" s="91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295"/>
      <c r="P39" s="91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295"/>
    </row>
    <row r="40" spans="1:27" s="80" customFormat="1" x14ac:dyDescent="0.25">
      <c r="A40" s="78" t="s">
        <v>23</v>
      </c>
      <c r="B40" s="79"/>
      <c r="C40" s="294"/>
      <c r="D40" s="91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295"/>
      <c r="P40" s="91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295"/>
    </row>
    <row r="41" spans="1:27" s="80" customFormat="1" x14ac:dyDescent="0.25">
      <c r="A41" s="78" t="s">
        <v>81</v>
      </c>
      <c r="B41" s="79"/>
      <c r="C41" s="294"/>
      <c r="D41" s="91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295"/>
      <c r="P41" s="91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295"/>
    </row>
    <row r="42" spans="1:27" x14ac:dyDescent="0.25">
      <c r="C42" s="86"/>
      <c r="D42" s="81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293"/>
      <c r="P42" s="81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293"/>
    </row>
    <row r="43" spans="1:27" x14ac:dyDescent="0.25">
      <c r="A43" s="5">
        <v>8</v>
      </c>
      <c r="C43" s="86"/>
      <c r="D43" s="81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293"/>
      <c r="P43" s="81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293"/>
    </row>
    <row r="45" spans="1:27" x14ac:dyDescent="0.25">
      <c r="B45" s="7"/>
      <c r="C45" s="84"/>
    </row>
  </sheetData>
  <mergeCells count="7">
    <mergeCell ref="R2:AA2"/>
    <mergeCell ref="C2:E2"/>
    <mergeCell ref="A1:A3"/>
    <mergeCell ref="B1:B3"/>
    <mergeCell ref="D1:O1"/>
    <mergeCell ref="P1:AA1"/>
    <mergeCell ref="F2:Q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56"/>
  <sheetViews>
    <sheetView showGridLines="0" topLeftCell="A25" workbookViewId="0">
      <selection sqref="A1:I56"/>
    </sheetView>
  </sheetViews>
  <sheetFormatPr defaultRowHeight="15" x14ac:dyDescent="0.25"/>
  <cols>
    <col min="1" max="1" width="1.7109375" customWidth="1"/>
    <col min="2" max="2" width="10.42578125" customWidth="1"/>
    <col min="3" max="3" width="36.140625" bestFit="1" customWidth="1"/>
    <col min="4" max="6" width="11.85546875" customWidth="1"/>
    <col min="7" max="8" width="7.42578125" customWidth="1"/>
    <col min="9" max="9" width="1.7109375" customWidth="1"/>
  </cols>
  <sheetData>
    <row r="1" spans="2:6" ht="9" customHeight="1" x14ac:dyDescent="0.25"/>
    <row r="2" spans="2:6" x14ac:dyDescent="0.25">
      <c r="B2" s="8" t="s">
        <v>24</v>
      </c>
      <c r="C2" s="9" t="s">
        <v>25</v>
      </c>
      <c r="D2" s="9" t="s">
        <v>26</v>
      </c>
      <c r="E2" s="9" t="s">
        <v>27</v>
      </c>
      <c r="F2" s="9" t="s">
        <v>28</v>
      </c>
    </row>
    <row r="3" spans="2:6" x14ac:dyDescent="0.25">
      <c r="B3" s="416" t="s">
        <v>29</v>
      </c>
      <c r="C3" s="10"/>
      <c r="D3" s="9" t="s">
        <v>30</v>
      </c>
      <c r="E3" s="9" t="s">
        <v>31</v>
      </c>
      <c r="F3" s="9" t="s">
        <v>32</v>
      </c>
    </row>
    <row r="4" spans="2:6" x14ac:dyDescent="0.25">
      <c r="B4" s="416"/>
      <c r="C4" s="418" t="s">
        <v>33</v>
      </c>
      <c r="D4" s="419"/>
      <c r="E4" s="419"/>
      <c r="F4" s="420"/>
    </row>
    <row r="5" spans="2:6" x14ac:dyDescent="0.25">
      <c r="B5" s="416"/>
      <c r="C5" s="303"/>
      <c r="D5" s="298"/>
      <c r="E5" s="298"/>
      <c r="F5" s="3">
        <f t="shared" ref="F5:F14" si="0">D5*E5</f>
        <v>0</v>
      </c>
    </row>
    <row r="6" spans="2:6" x14ac:dyDescent="0.25">
      <c r="B6" s="416"/>
      <c r="C6" s="303"/>
      <c r="D6" s="298"/>
      <c r="E6" s="298"/>
      <c r="F6" s="3">
        <f t="shared" si="0"/>
        <v>0</v>
      </c>
    </row>
    <row r="7" spans="2:6" x14ac:dyDescent="0.25">
      <c r="B7" s="416"/>
      <c r="C7" s="303"/>
      <c r="D7" s="298"/>
      <c r="E7" s="298"/>
      <c r="F7" s="3">
        <f t="shared" si="0"/>
        <v>0</v>
      </c>
    </row>
    <row r="8" spans="2:6" x14ac:dyDescent="0.25">
      <c r="B8" s="416"/>
      <c r="C8" s="303"/>
      <c r="D8" s="298"/>
      <c r="E8" s="298"/>
      <c r="F8" s="3">
        <f t="shared" si="0"/>
        <v>0</v>
      </c>
    </row>
    <row r="9" spans="2:6" x14ac:dyDescent="0.25">
      <c r="B9" s="416"/>
      <c r="C9" s="303"/>
      <c r="D9" s="298"/>
      <c r="E9" s="298"/>
      <c r="F9" s="3">
        <f t="shared" si="0"/>
        <v>0</v>
      </c>
    </row>
    <row r="10" spans="2:6" x14ac:dyDescent="0.25">
      <c r="B10" s="416"/>
      <c r="C10" s="303"/>
      <c r="D10" s="298"/>
      <c r="E10" s="298"/>
      <c r="F10" s="3">
        <f t="shared" si="0"/>
        <v>0</v>
      </c>
    </row>
    <row r="11" spans="2:6" x14ac:dyDescent="0.25">
      <c r="B11" s="416"/>
      <c r="C11" s="303"/>
      <c r="D11" s="298"/>
      <c r="E11" s="298"/>
      <c r="F11" s="3">
        <f t="shared" si="0"/>
        <v>0</v>
      </c>
    </row>
    <row r="12" spans="2:6" x14ac:dyDescent="0.25">
      <c r="B12" s="416"/>
      <c r="C12" s="303"/>
      <c r="D12" s="298"/>
      <c r="E12" s="298"/>
      <c r="F12" s="3">
        <f t="shared" si="0"/>
        <v>0</v>
      </c>
    </row>
    <row r="13" spans="2:6" x14ac:dyDescent="0.25">
      <c r="B13" s="416"/>
      <c r="C13" s="303"/>
      <c r="D13" s="298"/>
      <c r="E13" s="298"/>
      <c r="F13" s="3">
        <f t="shared" si="0"/>
        <v>0</v>
      </c>
    </row>
    <row r="14" spans="2:6" x14ac:dyDescent="0.25">
      <c r="B14" s="416"/>
      <c r="C14" s="303"/>
      <c r="D14" s="298"/>
      <c r="E14" s="298"/>
      <c r="F14" s="3">
        <f t="shared" si="0"/>
        <v>0</v>
      </c>
    </row>
    <row r="15" spans="2:6" x14ac:dyDescent="0.25">
      <c r="B15" s="416"/>
      <c r="C15" s="8" t="s">
        <v>34</v>
      </c>
      <c r="D15" s="8">
        <f>SUM(D5:D14)</f>
        <v>0</v>
      </c>
      <c r="E15" s="8">
        <f>SUM(E5:E14)</f>
        <v>0</v>
      </c>
      <c r="F15" s="8">
        <f>SUM(F5:F14)</f>
        <v>0</v>
      </c>
    </row>
    <row r="16" spans="2:6" x14ac:dyDescent="0.25">
      <c r="B16" s="416"/>
      <c r="C16" s="421" t="s">
        <v>35</v>
      </c>
      <c r="D16" s="422"/>
      <c r="E16" s="422"/>
      <c r="F16" s="423"/>
    </row>
    <row r="17" spans="2:6" x14ac:dyDescent="0.25">
      <c r="B17" s="416"/>
      <c r="C17" s="303"/>
      <c r="D17" s="299"/>
      <c r="E17" s="299"/>
      <c r="F17" s="89">
        <f t="shared" ref="F17:F22" si="1">D17*E17</f>
        <v>0</v>
      </c>
    </row>
    <row r="18" spans="2:6" x14ac:dyDescent="0.25">
      <c r="B18" s="416"/>
      <c r="C18" s="304"/>
      <c r="D18" s="299"/>
      <c r="E18" s="299"/>
      <c r="F18" s="89">
        <f t="shared" si="1"/>
        <v>0</v>
      </c>
    </row>
    <row r="19" spans="2:6" x14ac:dyDescent="0.25">
      <c r="B19" s="416"/>
      <c r="C19" s="303"/>
      <c r="D19" s="299"/>
      <c r="E19" s="299"/>
      <c r="F19" s="89">
        <f t="shared" si="1"/>
        <v>0</v>
      </c>
    </row>
    <row r="20" spans="2:6" x14ac:dyDescent="0.25">
      <c r="B20" s="416"/>
      <c r="C20" s="303"/>
      <c r="D20" s="300"/>
      <c r="E20" s="300"/>
      <c r="F20" s="89">
        <f t="shared" si="1"/>
        <v>0</v>
      </c>
    </row>
    <row r="21" spans="2:6" x14ac:dyDescent="0.25">
      <c r="B21" s="416"/>
      <c r="C21" s="303"/>
      <c r="D21" s="300"/>
      <c r="E21" s="300"/>
      <c r="F21" s="89">
        <f t="shared" si="1"/>
        <v>0</v>
      </c>
    </row>
    <row r="22" spans="2:6" x14ac:dyDescent="0.25">
      <c r="B22" s="416"/>
      <c r="C22" s="303"/>
      <c r="D22" s="300"/>
      <c r="E22" s="300"/>
      <c r="F22" s="89">
        <f t="shared" si="1"/>
        <v>0</v>
      </c>
    </row>
    <row r="23" spans="2:6" x14ac:dyDescent="0.25">
      <c r="B23" s="416"/>
      <c r="C23" s="8" t="s">
        <v>34</v>
      </c>
      <c r="D23" s="88">
        <f>SUM(D17:D22)</f>
        <v>0</v>
      </c>
      <c r="E23" s="88">
        <f t="shared" ref="E23:F23" si="2">SUM(E17:E22)</f>
        <v>0</v>
      </c>
      <c r="F23" s="88">
        <f t="shared" si="2"/>
        <v>0</v>
      </c>
    </row>
    <row r="24" spans="2:6" x14ac:dyDescent="0.25">
      <c r="B24" s="416" t="s">
        <v>36</v>
      </c>
      <c r="C24" s="421" t="s">
        <v>37</v>
      </c>
      <c r="D24" s="422"/>
      <c r="E24" s="422"/>
      <c r="F24" s="423"/>
    </row>
    <row r="25" spans="2:6" x14ac:dyDescent="0.25">
      <c r="B25" s="416"/>
      <c r="C25" s="304"/>
      <c r="D25" s="298"/>
      <c r="E25" s="298"/>
      <c r="F25" s="3">
        <f t="shared" ref="F25:F30" si="3">D25*E25</f>
        <v>0</v>
      </c>
    </row>
    <row r="26" spans="2:6" x14ac:dyDescent="0.25">
      <c r="B26" s="416"/>
      <c r="C26" s="303"/>
      <c r="D26" s="298"/>
      <c r="E26" s="298"/>
      <c r="F26" s="3">
        <f t="shared" si="3"/>
        <v>0</v>
      </c>
    </row>
    <row r="27" spans="2:6" x14ac:dyDescent="0.25">
      <c r="B27" s="416"/>
      <c r="C27" s="303"/>
      <c r="D27" s="298"/>
      <c r="E27" s="298"/>
      <c r="F27" s="3">
        <f t="shared" si="3"/>
        <v>0</v>
      </c>
    </row>
    <row r="28" spans="2:6" x14ac:dyDescent="0.25">
      <c r="B28" s="416"/>
      <c r="C28" s="303"/>
      <c r="D28" s="298"/>
      <c r="E28" s="298"/>
      <c r="F28" s="3">
        <f t="shared" si="3"/>
        <v>0</v>
      </c>
    </row>
    <row r="29" spans="2:6" x14ac:dyDescent="0.25">
      <c r="B29" s="416"/>
      <c r="C29" s="303"/>
      <c r="D29" s="298"/>
      <c r="E29" s="298"/>
      <c r="F29" s="3">
        <f t="shared" si="3"/>
        <v>0</v>
      </c>
    </row>
    <row r="30" spans="2:6" x14ac:dyDescent="0.25">
      <c r="B30" s="416"/>
      <c r="C30" s="303"/>
      <c r="D30" s="298"/>
      <c r="E30" s="298"/>
      <c r="F30" s="3">
        <f t="shared" si="3"/>
        <v>0</v>
      </c>
    </row>
    <row r="31" spans="2:6" x14ac:dyDescent="0.25">
      <c r="B31" s="416"/>
      <c r="C31" s="8" t="s">
        <v>34</v>
      </c>
      <c r="D31" s="8">
        <f>SUM(D25:D30)</f>
        <v>0</v>
      </c>
      <c r="E31" s="8">
        <f t="shared" ref="E31:F31" si="4">SUM(E25:E30)</f>
        <v>0</v>
      </c>
      <c r="F31" s="8">
        <f t="shared" si="4"/>
        <v>0</v>
      </c>
    </row>
    <row r="32" spans="2:6" x14ac:dyDescent="0.25">
      <c r="B32" s="416"/>
      <c r="C32" s="421" t="s">
        <v>38</v>
      </c>
      <c r="D32" s="422"/>
      <c r="E32" s="422"/>
      <c r="F32" s="423"/>
    </row>
    <row r="33" spans="2:8" x14ac:dyDescent="0.25">
      <c r="B33" s="416"/>
      <c r="C33" s="304"/>
      <c r="D33" s="298"/>
      <c r="E33" s="298"/>
      <c r="F33" s="3">
        <f t="shared" ref="F33:F39" si="5">D33*E33</f>
        <v>0</v>
      </c>
    </row>
    <row r="34" spans="2:8" x14ac:dyDescent="0.25">
      <c r="B34" s="416"/>
      <c r="C34" s="304"/>
      <c r="D34" s="298"/>
      <c r="E34" s="298"/>
      <c r="F34" s="3">
        <f t="shared" si="5"/>
        <v>0</v>
      </c>
    </row>
    <row r="35" spans="2:8" x14ac:dyDescent="0.25">
      <c r="B35" s="416"/>
      <c r="C35" s="303"/>
      <c r="D35" s="298"/>
      <c r="E35" s="298"/>
      <c r="F35" s="3">
        <f t="shared" si="5"/>
        <v>0</v>
      </c>
    </row>
    <row r="36" spans="2:8" x14ac:dyDescent="0.25">
      <c r="B36" s="416"/>
      <c r="C36" s="304"/>
      <c r="D36" s="298"/>
      <c r="E36" s="298"/>
      <c r="F36" s="3">
        <f t="shared" si="5"/>
        <v>0</v>
      </c>
    </row>
    <row r="37" spans="2:8" x14ac:dyDescent="0.25">
      <c r="B37" s="416"/>
      <c r="C37" s="303"/>
      <c r="D37" s="298"/>
      <c r="E37" s="298"/>
      <c r="F37" s="3">
        <f t="shared" si="5"/>
        <v>0</v>
      </c>
    </row>
    <row r="38" spans="2:8" x14ac:dyDescent="0.25">
      <c r="B38" s="416"/>
      <c r="C38" s="303"/>
      <c r="D38" s="298"/>
      <c r="E38" s="298"/>
      <c r="F38" s="3">
        <f t="shared" si="5"/>
        <v>0</v>
      </c>
    </row>
    <row r="39" spans="2:8" x14ac:dyDescent="0.25">
      <c r="B39" s="416"/>
      <c r="C39" s="305"/>
      <c r="D39" s="298"/>
      <c r="E39" s="298"/>
      <c r="F39" s="3">
        <f t="shared" si="5"/>
        <v>0</v>
      </c>
    </row>
    <row r="40" spans="2:8" x14ac:dyDescent="0.25">
      <c r="B40" s="416"/>
      <c r="C40" s="8" t="s">
        <v>34</v>
      </c>
      <c r="D40" s="8">
        <f>SUM(D33:D39)</f>
        <v>0</v>
      </c>
      <c r="E40" s="8">
        <f t="shared" ref="E40:F40" si="6">SUM(E33:E39)</f>
        <v>0</v>
      </c>
      <c r="F40" s="8">
        <f t="shared" si="6"/>
        <v>0</v>
      </c>
    </row>
    <row r="41" spans="2:8" x14ac:dyDescent="0.25">
      <c r="B41" s="414"/>
      <c r="C41" s="414"/>
      <c r="D41" s="415"/>
      <c r="E41" s="415"/>
      <c r="F41" s="415"/>
    </row>
    <row r="42" spans="2:8" x14ac:dyDescent="0.25">
      <c r="B42" s="416" t="s">
        <v>39</v>
      </c>
      <c r="C42" s="8" t="s">
        <v>40</v>
      </c>
      <c r="D42" s="11"/>
      <c r="E42" s="90"/>
      <c r="F42" s="8">
        <f>F15+F23</f>
        <v>0</v>
      </c>
      <c r="G42" s="13"/>
    </row>
    <row r="43" spans="2:8" x14ac:dyDescent="0.25">
      <c r="B43" s="416"/>
      <c r="C43" s="8" t="s">
        <v>41</v>
      </c>
      <c r="D43" s="11"/>
      <c r="E43" s="12"/>
      <c r="F43" s="8">
        <f>F31+F40</f>
        <v>0</v>
      </c>
    </row>
    <row r="44" spans="2:8" x14ac:dyDescent="0.25">
      <c r="B44" s="416"/>
      <c r="C44" s="8" t="s">
        <v>42</v>
      </c>
      <c r="D44" s="14"/>
      <c r="E44" s="15"/>
      <c r="F44" s="247">
        <f>F42+F43</f>
        <v>0</v>
      </c>
    </row>
    <row r="45" spans="2:8" x14ac:dyDescent="0.25">
      <c r="B45" s="417" t="s">
        <v>43</v>
      </c>
      <c r="C45" s="417"/>
      <c r="D45" s="417"/>
      <c r="E45" s="417"/>
      <c r="F45" s="417"/>
      <c r="G45" s="417"/>
      <c r="H45" s="417"/>
    </row>
    <row r="46" spans="2:8" ht="31.5" customHeight="1" x14ac:dyDescent="0.25">
      <c r="B46" s="417" t="s">
        <v>44</v>
      </c>
      <c r="C46" s="417"/>
      <c r="D46" s="417"/>
      <c r="E46" s="417"/>
      <c r="F46" s="417"/>
      <c r="G46" s="417"/>
      <c r="H46" s="417"/>
    </row>
    <row r="47" spans="2:8" x14ac:dyDescent="0.25">
      <c r="B47" t="s">
        <v>45</v>
      </c>
    </row>
    <row r="48" spans="2:8" x14ac:dyDescent="0.25">
      <c r="B48" t="s">
        <v>46</v>
      </c>
    </row>
    <row r="50" spans="2:2" x14ac:dyDescent="0.25">
      <c r="B50" t="s">
        <v>47</v>
      </c>
    </row>
    <row r="51" spans="2:2" x14ac:dyDescent="0.25">
      <c r="B51" t="s">
        <v>48</v>
      </c>
    </row>
    <row r="52" spans="2:2" x14ac:dyDescent="0.25">
      <c r="B52" t="s">
        <v>49</v>
      </c>
    </row>
    <row r="53" spans="2:2" x14ac:dyDescent="0.25">
      <c r="B53" t="s">
        <v>50</v>
      </c>
    </row>
    <row r="54" spans="2:2" x14ac:dyDescent="0.25">
      <c r="B54" t="s">
        <v>51</v>
      </c>
    </row>
    <row r="55" spans="2:2" x14ac:dyDescent="0.25">
      <c r="B55" t="s">
        <v>52</v>
      </c>
    </row>
    <row r="56" spans="2:2" ht="7.5" customHeight="1" x14ac:dyDescent="0.25"/>
  </sheetData>
  <sheetProtection sheet="1" objects="1" scenarios="1"/>
  <sortState ref="C25:H30">
    <sortCondition ref="H25:H30"/>
  </sortState>
  <mergeCells count="10">
    <mergeCell ref="B41:F41"/>
    <mergeCell ref="B42:B44"/>
    <mergeCell ref="B45:H45"/>
    <mergeCell ref="B46:H46"/>
    <mergeCell ref="B3:B23"/>
    <mergeCell ref="C4:F4"/>
    <mergeCell ref="C16:F16"/>
    <mergeCell ref="B24:B40"/>
    <mergeCell ref="C24:F24"/>
    <mergeCell ref="C32:F3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Y206"/>
  <sheetViews>
    <sheetView showGridLines="0" topLeftCell="A24" zoomScaleNormal="100" workbookViewId="0">
      <selection activeCell="A32" sqref="A32:O55"/>
    </sheetView>
  </sheetViews>
  <sheetFormatPr defaultRowHeight="15" x14ac:dyDescent="0.25"/>
  <cols>
    <col min="1" max="1" width="1.7109375" style="23" customWidth="1"/>
    <col min="2" max="2" width="3.7109375" style="23" bestFit="1" customWidth="1"/>
    <col min="3" max="3" width="3.42578125" style="23" bestFit="1" customWidth="1"/>
    <col min="4" max="4" width="13" style="1" customWidth="1"/>
    <col min="5" max="5" width="48.5703125" style="1" customWidth="1"/>
    <col min="6" max="6" width="43.28515625" style="1" customWidth="1"/>
    <col min="7" max="7" width="22.7109375" style="1" customWidth="1"/>
    <col min="8" max="8" width="11.42578125" style="1" bestFit="1" customWidth="1"/>
    <col min="9" max="9" width="11.28515625" style="23" customWidth="1"/>
    <col min="10" max="14" width="11.28515625" style="1" customWidth="1"/>
    <col min="15" max="15" width="1" style="1" customWidth="1"/>
    <col min="16" max="16384" width="9.140625" style="1"/>
  </cols>
  <sheetData>
    <row r="1" spans="2:25" s="23" customFormat="1" x14ac:dyDescent="0.25"/>
    <row r="2" spans="2:25" x14ac:dyDescent="0.25">
      <c r="D2" s="97" t="s">
        <v>99</v>
      </c>
    </row>
    <row r="3" spans="2:25" s="23" customFormat="1" x14ac:dyDescent="0.25"/>
    <row r="4" spans="2:25" s="23" customFormat="1" x14ac:dyDescent="0.25">
      <c r="B4" s="102"/>
      <c r="C4" s="102"/>
      <c r="D4" s="103" t="s">
        <v>121</v>
      </c>
      <c r="E4" s="176"/>
      <c r="F4" s="126" t="s">
        <v>146</v>
      </c>
      <c r="G4" s="155"/>
      <c r="H4" s="102"/>
      <c r="I4" s="428" t="s">
        <v>123</v>
      </c>
      <c r="J4" s="429"/>
      <c r="K4" s="429"/>
      <c r="L4" s="429"/>
      <c r="M4" s="429"/>
      <c r="N4" s="430"/>
      <c r="O4" s="94"/>
    </row>
    <row r="5" spans="2:25" s="16" customFormat="1" ht="30" x14ac:dyDescent="0.25">
      <c r="B5" s="104"/>
      <c r="C5" s="427" t="s">
        <v>111</v>
      </c>
      <c r="D5" s="427"/>
      <c r="E5" s="427"/>
      <c r="F5" s="427"/>
      <c r="G5" s="104"/>
      <c r="H5" s="105" t="s">
        <v>128</v>
      </c>
      <c r="I5" s="425" t="s">
        <v>124</v>
      </c>
      <c r="J5" s="425"/>
      <c r="K5" s="425" t="s">
        <v>125</v>
      </c>
      <c r="L5" s="425"/>
      <c r="M5" s="425" t="s">
        <v>126</v>
      </c>
      <c r="N5" s="425"/>
      <c r="O5" s="94"/>
      <c r="Y5" s="23"/>
    </row>
    <row r="6" spans="2:25" s="16" customFormat="1" ht="30" x14ac:dyDescent="0.25">
      <c r="B6" s="9" t="s">
        <v>101</v>
      </c>
      <c r="C6" s="427" t="s">
        <v>112</v>
      </c>
      <c r="D6" s="427"/>
      <c r="E6" s="106" t="s">
        <v>115</v>
      </c>
      <c r="F6" s="105" t="s">
        <v>119</v>
      </c>
      <c r="G6" s="105" t="s">
        <v>120</v>
      </c>
      <c r="H6" s="107">
        <v>0.5</v>
      </c>
      <c r="I6" s="105" t="s">
        <v>53</v>
      </c>
      <c r="J6" s="105" t="s">
        <v>127</v>
      </c>
      <c r="K6" s="105" t="s">
        <v>53</v>
      </c>
      <c r="L6" s="105" t="s">
        <v>127</v>
      </c>
      <c r="M6" s="105" t="s">
        <v>53</v>
      </c>
      <c r="N6" s="105" t="s">
        <v>127</v>
      </c>
      <c r="O6" s="94"/>
      <c r="Y6" s="23"/>
    </row>
    <row r="7" spans="2:25" s="16" customFormat="1" x14ac:dyDescent="0.25">
      <c r="B7" s="9">
        <v>1</v>
      </c>
      <c r="C7" s="426"/>
      <c r="D7" s="426"/>
      <c r="E7" s="426"/>
      <c r="F7" s="104">
        <f>SUM(F8:F10)</f>
        <v>0</v>
      </c>
      <c r="G7" s="306"/>
      <c r="H7" s="112">
        <f>G7*$H$6</f>
        <v>0</v>
      </c>
      <c r="I7" s="156"/>
      <c r="J7" s="112">
        <f>(G7-H7)*I7</f>
        <v>0</v>
      </c>
      <c r="K7" s="156"/>
      <c r="L7" s="112">
        <f>(G7-H7)*K7</f>
        <v>0</v>
      </c>
      <c r="M7" s="156"/>
      <c r="N7" s="112">
        <f>(G7-H7)*M7</f>
        <v>0</v>
      </c>
      <c r="Y7" s="23"/>
    </row>
    <row r="8" spans="2:25" s="127" customFormat="1" x14ac:dyDescent="0.25">
      <c r="B8" s="129"/>
      <c r="C8" s="130" t="s">
        <v>130</v>
      </c>
      <c r="D8" s="130" t="s">
        <v>129</v>
      </c>
      <c r="E8" s="131"/>
      <c r="F8" s="132"/>
      <c r="G8" s="133"/>
      <c r="H8" s="134">
        <f t="shared" ref="H8:H30" si="0">G8*$H$6</f>
        <v>0</v>
      </c>
      <c r="I8" s="156"/>
      <c r="J8" s="134">
        <f t="shared" ref="J8:J30" si="1">(G8-H8)*I8</f>
        <v>0</v>
      </c>
      <c r="K8" s="156"/>
      <c r="L8" s="134">
        <f t="shared" ref="L8:L30" si="2">(G8-H8)*K8</f>
        <v>0</v>
      </c>
      <c r="M8" s="156"/>
      <c r="N8" s="134">
        <f t="shared" ref="N8:N30" si="3">(G8-H8)*M8</f>
        <v>0</v>
      </c>
      <c r="Y8" s="128"/>
    </row>
    <row r="9" spans="2:25" s="127" customFormat="1" x14ac:dyDescent="0.25">
      <c r="B9" s="129"/>
      <c r="C9" s="130" t="s">
        <v>131</v>
      </c>
      <c r="D9" s="130" t="s">
        <v>129</v>
      </c>
      <c r="E9" s="131"/>
      <c r="F9" s="132"/>
      <c r="G9" s="133"/>
      <c r="H9" s="134">
        <f t="shared" si="0"/>
        <v>0</v>
      </c>
      <c r="I9" s="156"/>
      <c r="J9" s="134">
        <f t="shared" si="1"/>
        <v>0</v>
      </c>
      <c r="K9" s="156"/>
      <c r="L9" s="134">
        <f t="shared" si="2"/>
        <v>0</v>
      </c>
      <c r="M9" s="156"/>
      <c r="N9" s="134">
        <f t="shared" si="3"/>
        <v>0</v>
      </c>
      <c r="Y9" s="128"/>
    </row>
    <row r="10" spans="2:25" s="127" customFormat="1" x14ac:dyDescent="0.25">
      <c r="B10" s="129"/>
      <c r="C10" s="130" t="s">
        <v>133</v>
      </c>
      <c r="D10" s="130" t="s">
        <v>129</v>
      </c>
      <c r="E10" s="131"/>
      <c r="F10" s="132"/>
      <c r="G10" s="133"/>
      <c r="H10" s="134">
        <f t="shared" si="0"/>
        <v>0</v>
      </c>
      <c r="I10" s="156"/>
      <c r="J10" s="134">
        <f t="shared" si="1"/>
        <v>0</v>
      </c>
      <c r="K10" s="156"/>
      <c r="L10" s="134">
        <f t="shared" si="2"/>
        <v>0</v>
      </c>
      <c r="M10" s="156"/>
      <c r="N10" s="134">
        <f t="shared" si="3"/>
        <v>0</v>
      </c>
      <c r="Y10" s="128"/>
    </row>
    <row r="11" spans="2:25" s="16" customFormat="1" x14ac:dyDescent="0.25">
      <c r="B11" s="9">
        <v>2</v>
      </c>
      <c r="C11" s="426"/>
      <c r="D11" s="426"/>
      <c r="E11" s="426"/>
      <c r="F11" s="104">
        <f>SUM(F12:F20)</f>
        <v>0</v>
      </c>
      <c r="G11" s="306"/>
      <c r="H11" s="112">
        <f t="shared" si="0"/>
        <v>0</v>
      </c>
      <c r="I11" s="156"/>
      <c r="J11" s="112">
        <f t="shared" si="1"/>
        <v>0</v>
      </c>
      <c r="K11" s="156"/>
      <c r="L11" s="112">
        <f t="shared" si="2"/>
        <v>0</v>
      </c>
      <c r="M11" s="156"/>
      <c r="N11" s="112">
        <f t="shared" si="3"/>
        <v>0</v>
      </c>
    </row>
    <row r="12" spans="2:25" s="127" customFormat="1" x14ac:dyDescent="0.25">
      <c r="B12" s="129"/>
      <c r="C12" s="130" t="s">
        <v>130</v>
      </c>
      <c r="D12" s="130" t="s">
        <v>129</v>
      </c>
      <c r="E12" s="131"/>
      <c r="F12" s="135"/>
      <c r="G12" s="133"/>
      <c r="H12" s="134">
        <f t="shared" si="0"/>
        <v>0</v>
      </c>
      <c r="I12" s="156"/>
      <c r="J12" s="134">
        <f t="shared" si="1"/>
        <v>0</v>
      </c>
      <c r="K12" s="156"/>
      <c r="L12" s="134">
        <f t="shared" si="2"/>
        <v>0</v>
      </c>
      <c r="M12" s="156"/>
      <c r="N12" s="134">
        <f t="shared" si="3"/>
        <v>0</v>
      </c>
      <c r="Y12" s="128"/>
    </row>
    <row r="13" spans="2:25" s="127" customFormat="1" x14ac:dyDescent="0.25">
      <c r="B13" s="129"/>
      <c r="C13" s="130" t="s">
        <v>131</v>
      </c>
      <c r="D13" s="130" t="s">
        <v>129</v>
      </c>
      <c r="E13" s="131"/>
      <c r="F13" s="135"/>
      <c r="G13" s="133"/>
      <c r="H13" s="134">
        <f t="shared" si="0"/>
        <v>0</v>
      </c>
      <c r="I13" s="156"/>
      <c r="J13" s="134">
        <f t="shared" si="1"/>
        <v>0</v>
      </c>
      <c r="K13" s="156"/>
      <c r="L13" s="134">
        <f t="shared" si="2"/>
        <v>0</v>
      </c>
      <c r="M13" s="156"/>
      <c r="N13" s="134">
        <f t="shared" si="3"/>
        <v>0</v>
      </c>
      <c r="Y13" s="128"/>
    </row>
    <row r="14" spans="2:25" s="127" customFormat="1" x14ac:dyDescent="0.25">
      <c r="B14" s="129"/>
      <c r="C14" s="130" t="s">
        <v>132</v>
      </c>
      <c r="D14" s="130" t="s">
        <v>129</v>
      </c>
      <c r="E14" s="131"/>
      <c r="F14" s="135"/>
      <c r="G14" s="133"/>
      <c r="H14" s="134">
        <f t="shared" si="0"/>
        <v>0</v>
      </c>
      <c r="I14" s="156"/>
      <c r="J14" s="134">
        <f t="shared" si="1"/>
        <v>0</v>
      </c>
      <c r="K14" s="156"/>
      <c r="L14" s="134">
        <f t="shared" si="2"/>
        <v>0</v>
      </c>
      <c r="M14" s="156"/>
      <c r="N14" s="134">
        <f t="shared" si="3"/>
        <v>0</v>
      </c>
      <c r="Y14" s="128"/>
    </row>
    <row r="15" spans="2:25" s="127" customFormat="1" x14ac:dyDescent="0.25">
      <c r="B15" s="129"/>
      <c r="C15" s="130" t="s">
        <v>135</v>
      </c>
      <c r="D15" s="130" t="s">
        <v>129</v>
      </c>
      <c r="E15" s="131"/>
      <c r="F15" s="135"/>
      <c r="G15" s="133"/>
      <c r="H15" s="134">
        <f t="shared" si="0"/>
        <v>0</v>
      </c>
      <c r="I15" s="156"/>
      <c r="J15" s="134">
        <f t="shared" si="1"/>
        <v>0</v>
      </c>
      <c r="K15" s="156"/>
      <c r="L15" s="134">
        <f t="shared" si="2"/>
        <v>0</v>
      </c>
      <c r="M15" s="156"/>
      <c r="N15" s="134">
        <f t="shared" si="3"/>
        <v>0</v>
      </c>
      <c r="Y15" s="128"/>
    </row>
    <row r="16" spans="2:25" s="127" customFormat="1" x14ac:dyDescent="0.25">
      <c r="B16" s="129"/>
      <c r="C16" s="130" t="s">
        <v>136</v>
      </c>
      <c r="D16" s="130" t="s">
        <v>129</v>
      </c>
      <c r="E16" s="131"/>
      <c r="F16" s="135"/>
      <c r="G16" s="133"/>
      <c r="H16" s="134">
        <f t="shared" si="0"/>
        <v>0</v>
      </c>
      <c r="I16" s="156"/>
      <c r="J16" s="134">
        <f t="shared" si="1"/>
        <v>0</v>
      </c>
      <c r="K16" s="156"/>
      <c r="L16" s="134">
        <f t="shared" si="2"/>
        <v>0</v>
      </c>
      <c r="M16" s="156"/>
      <c r="N16" s="134">
        <f t="shared" si="3"/>
        <v>0</v>
      </c>
      <c r="Y16" s="128"/>
    </row>
    <row r="17" spans="2:25" s="127" customFormat="1" x14ac:dyDescent="0.25">
      <c r="B17" s="129"/>
      <c r="C17" s="130" t="s">
        <v>137</v>
      </c>
      <c r="D17" s="130" t="s">
        <v>129</v>
      </c>
      <c r="E17" s="136"/>
      <c r="F17" s="135"/>
      <c r="G17" s="133"/>
      <c r="H17" s="134">
        <f t="shared" si="0"/>
        <v>0</v>
      </c>
      <c r="I17" s="156"/>
      <c r="J17" s="134">
        <f t="shared" si="1"/>
        <v>0</v>
      </c>
      <c r="K17" s="156"/>
      <c r="L17" s="134">
        <f t="shared" si="2"/>
        <v>0</v>
      </c>
      <c r="M17" s="156"/>
      <c r="N17" s="134">
        <f t="shared" si="3"/>
        <v>0</v>
      </c>
      <c r="Y17" s="128"/>
    </row>
    <row r="18" spans="2:25" s="127" customFormat="1" x14ac:dyDescent="0.25">
      <c r="B18" s="129"/>
      <c r="C18" s="130" t="s">
        <v>138</v>
      </c>
      <c r="D18" s="130" t="s">
        <v>129</v>
      </c>
      <c r="E18" s="136"/>
      <c r="F18" s="135"/>
      <c r="G18" s="133"/>
      <c r="H18" s="134">
        <f t="shared" si="0"/>
        <v>0</v>
      </c>
      <c r="I18" s="156"/>
      <c r="J18" s="134">
        <f t="shared" si="1"/>
        <v>0</v>
      </c>
      <c r="K18" s="156"/>
      <c r="L18" s="134">
        <f t="shared" si="2"/>
        <v>0</v>
      </c>
      <c r="M18" s="156"/>
      <c r="N18" s="134">
        <f t="shared" si="3"/>
        <v>0</v>
      </c>
      <c r="Y18" s="128"/>
    </row>
    <row r="19" spans="2:25" s="127" customFormat="1" x14ac:dyDescent="0.25">
      <c r="B19" s="129"/>
      <c r="C19" s="130" t="s">
        <v>139</v>
      </c>
      <c r="D19" s="130" t="s">
        <v>129</v>
      </c>
      <c r="E19" s="136"/>
      <c r="F19" s="135"/>
      <c r="G19" s="133"/>
      <c r="H19" s="134">
        <f t="shared" si="0"/>
        <v>0</v>
      </c>
      <c r="I19" s="156"/>
      <c r="J19" s="134">
        <f t="shared" si="1"/>
        <v>0</v>
      </c>
      <c r="K19" s="156"/>
      <c r="L19" s="134">
        <f t="shared" si="2"/>
        <v>0</v>
      </c>
      <c r="M19" s="156"/>
      <c r="N19" s="134">
        <f t="shared" si="3"/>
        <v>0</v>
      </c>
      <c r="Y19" s="128"/>
    </row>
    <row r="20" spans="2:25" s="127" customFormat="1" x14ac:dyDescent="0.25">
      <c r="B20" s="129"/>
      <c r="C20" s="130" t="s">
        <v>133</v>
      </c>
      <c r="D20" s="130" t="s">
        <v>129</v>
      </c>
      <c r="E20" s="131"/>
      <c r="F20" s="135"/>
      <c r="G20" s="133"/>
      <c r="H20" s="134">
        <f t="shared" si="0"/>
        <v>0</v>
      </c>
      <c r="I20" s="156"/>
      <c r="J20" s="134">
        <f t="shared" si="1"/>
        <v>0</v>
      </c>
      <c r="K20" s="156"/>
      <c r="L20" s="134">
        <f t="shared" si="2"/>
        <v>0</v>
      </c>
      <c r="M20" s="156"/>
      <c r="N20" s="134">
        <f t="shared" si="3"/>
        <v>0</v>
      </c>
      <c r="Y20" s="128"/>
    </row>
    <row r="21" spans="2:25" s="16" customFormat="1" x14ac:dyDescent="0.25">
      <c r="B21" s="9">
        <v>3</v>
      </c>
      <c r="C21" s="426"/>
      <c r="D21" s="426"/>
      <c r="E21" s="426"/>
      <c r="F21" s="104">
        <f>SUM(F22:F25)</f>
        <v>0</v>
      </c>
      <c r="G21" s="306"/>
      <c r="H21" s="112">
        <f t="shared" si="0"/>
        <v>0</v>
      </c>
      <c r="I21" s="156"/>
      <c r="J21" s="112">
        <f t="shared" si="1"/>
        <v>0</v>
      </c>
      <c r="K21" s="156"/>
      <c r="L21" s="112">
        <f t="shared" si="2"/>
        <v>0</v>
      </c>
      <c r="M21" s="156"/>
      <c r="N21" s="112">
        <f t="shared" si="3"/>
        <v>0</v>
      </c>
    </row>
    <row r="22" spans="2:25" s="127" customFormat="1" x14ac:dyDescent="0.25">
      <c r="B22" s="129"/>
      <c r="C22" s="130" t="s">
        <v>130</v>
      </c>
      <c r="D22" s="130" t="s">
        <v>129</v>
      </c>
      <c r="E22" s="131"/>
      <c r="F22" s="132"/>
      <c r="G22" s="133"/>
      <c r="H22" s="134">
        <f t="shared" si="0"/>
        <v>0</v>
      </c>
      <c r="I22" s="156"/>
      <c r="J22" s="134">
        <f t="shared" si="1"/>
        <v>0</v>
      </c>
      <c r="K22" s="156"/>
      <c r="L22" s="134">
        <f t="shared" si="2"/>
        <v>0</v>
      </c>
      <c r="M22" s="156"/>
      <c r="N22" s="134">
        <f t="shared" si="3"/>
        <v>0</v>
      </c>
      <c r="Y22" s="128"/>
    </row>
    <row r="23" spans="2:25" s="127" customFormat="1" x14ac:dyDescent="0.25">
      <c r="B23" s="129"/>
      <c r="C23" s="130" t="s">
        <v>131</v>
      </c>
      <c r="D23" s="130" t="s">
        <v>129</v>
      </c>
      <c r="E23" s="131"/>
      <c r="F23" s="132"/>
      <c r="G23" s="133"/>
      <c r="H23" s="134">
        <f t="shared" si="0"/>
        <v>0</v>
      </c>
      <c r="I23" s="156"/>
      <c r="J23" s="134">
        <f t="shared" si="1"/>
        <v>0</v>
      </c>
      <c r="K23" s="156"/>
      <c r="L23" s="134">
        <f t="shared" si="2"/>
        <v>0</v>
      </c>
      <c r="M23" s="156"/>
      <c r="N23" s="134">
        <f t="shared" si="3"/>
        <v>0</v>
      </c>
      <c r="Y23" s="128"/>
    </row>
    <row r="24" spans="2:25" s="127" customFormat="1" x14ac:dyDescent="0.25">
      <c r="B24" s="129"/>
      <c r="C24" s="130" t="s">
        <v>132</v>
      </c>
      <c r="D24" s="130" t="s">
        <v>129</v>
      </c>
      <c r="E24" s="131"/>
      <c r="F24" s="132"/>
      <c r="G24" s="133"/>
      <c r="H24" s="134">
        <f t="shared" si="0"/>
        <v>0</v>
      </c>
      <c r="I24" s="156"/>
      <c r="J24" s="134">
        <f t="shared" si="1"/>
        <v>0</v>
      </c>
      <c r="K24" s="156"/>
      <c r="L24" s="134">
        <f t="shared" si="2"/>
        <v>0</v>
      </c>
      <c r="M24" s="156"/>
      <c r="N24" s="134">
        <f t="shared" si="3"/>
        <v>0</v>
      </c>
      <c r="Y24" s="128"/>
    </row>
    <row r="25" spans="2:25" s="127" customFormat="1" x14ac:dyDescent="0.25">
      <c r="B25" s="129"/>
      <c r="C25" s="130" t="s">
        <v>133</v>
      </c>
      <c r="D25" s="130" t="s">
        <v>129</v>
      </c>
      <c r="E25" s="131"/>
      <c r="F25" s="132"/>
      <c r="G25" s="133"/>
      <c r="H25" s="134">
        <f t="shared" si="0"/>
        <v>0</v>
      </c>
      <c r="I25" s="156"/>
      <c r="J25" s="134">
        <f t="shared" si="1"/>
        <v>0</v>
      </c>
      <c r="K25" s="156"/>
      <c r="L25" s="134">
        <f t="shared" si="2"/>
        <v>0</v>
      </c>
      <c r="M25" s="156"/>
      <c r="N25" s="134">
        <f t="shared" si="3"/>
        <v>0</v>
      </c>
      <c r="Y25" s="128"/>
    </row>
    <row r="26" spans="2:25" s="16" customFormat="1" x14ac:dyDescent="0.25">
      <c r="B26" s="9">
        <v>4</v>
      </c>
      <c r="C26" s="426"/>
      <c r="D26" s="426"/>
      <c r="E26" s="426"/>
      <c r="F26" s="104">
        <f>SUM(F27:F30)</f>
        <v>0</v>
      </c>
      <c r="G26" s="306"/>
      <c r="H26" s="112">
        <f t="shared" si="0"/>
        <v>0</v>
      </c>
      <c r="I26" s="156"/>
      <c r="J26" s="112">
        <f t="shared" si="1"/>
        <v>0</v>
      </c>
      <c r="K26" s="156"/>
      <c r="L26" s="112">
        <f t="shared" si="2"/>
        <v>0</v>
      </c>
      <c r="M26" s="156"/>
      <c r="N26" s="112">
        <f t="shared" si="3"/>
        <v>0</v>
      </c>
    </row>
    <row r="27" spans="2:25" s="127" customFormat="1" x14ac:dyDescent="0.25">
      <c r="B27" s="137"/>
      <c r="C27" s="130" t="s">
        <v>130</v>
      </c>
      <c r="D27" s="130" t="s">
        <v>129</v>
      </c>
      <c r="E27" s="131"/>
      <c r="F27" s="132"/>
      <c r="G27" s="133"/>
      <c r="H27" s="134">
        <f t="shared" si="0"/>
        <v>0</v>
      </c>
      <c r="I27" s="156"/>
      <c r="J27" s="134">
        <f t="shared" si="1"/>
        <v>0</v>
      </c>
      <c r="K27" s="156"/>
      <c r="L27" s="134">
        <f t="shared" si="2"/>
        <v>0</v>
      </c>
      <c r="M27" s="156"/>
      <c r="N27" s="134">
        <f t="shared" si="3"/>
        <v>0</v>
      </c>
      <c r="Y27" s="128"/>
    </row>
    <row r="28" spans="2:25" s="127" customFormat="1" x14ac:dyDescent="0.25">
      <c r="B28" s="137"/>
      <c r="C28" s="130" t="s">
        <v>131</v>
      </c>
      <c r="D28" s="130" t="s">
        <v>129</v>
      </c>
      <c r="E28" s="131"/>
      <c r="F28" s="132"/>
      <c r="G28" s="133"/>
      <c r="H28" s="134">
        <f t="shared" si="0"/>
        <v>0</v>
      </c>
      <c r="I28" s="156"/>
      <c r="J28" s="134">
        <f t="shared" si="1"/>
        <v>0</v>
      </c>
      <c r="K28" s="156"/>
      <c r="L28" s="134">
        <f t="shared" si="2"/>
        <v>0</v>
      </c>
      <c r="M28" s="156"/>
      <c r="N28" s="134">
        <f t="shared" si="3"/>
        <v>0</v>
      </c>
      <c r="Y28" s="128"/>
    </row>
    <row r="29" spans="2:25" s="127" customFormat="1" x14ac:dyDescent="0.25">
      <c r="B29" s="137"/>
      <c r="C29" s="130" t="s">
        <v>132</v>
      </c>
      <c r="D29" s="130" t="s">
        <v>129</v>
      </c>
      <c r="E29" s="131"/>
      <c r="F29" s="132"/>
      <c r="G29" s="133"/>
      <c r="H29" s="134">
        <f t="shared" si="0"/>
        <v>0</v>
      </c>
      <c r="I29" s="156"/>
      <c r="J29" s="134">
        <f t="shared" si="1"/>
        <v>0</v>
      </c>
      <c r="K29" s="156"/>
      <c r="L29" s="134">
        <f t="shared" si="2"/>
        <v>0</v>
      </c>
      <c r="M29" s="156"/>
      <c r="N29" s="134">
        <f t="shared" si="3"/>
        <v>0</v>
      </c>
      <c r="Y29" s="128"/>
    </row>
    <row r="30" spans="2:25" s="127" customFormat="1" x14ac:dyDescent="0.25">
      <c r="B30" s="137"/>
      <c r="C30" s="130" t="s">
        <v>133</v>
      </c>
      <c r="D30" s="130" t="s">
        <v>129</v>
      </c>
      <c r="E30" s="131"/>
      <c r="F30" s="132"/>
      <c r="G30" s="133"/>
      <c r="H30" s="134">
        <f t="shared" si="0"/>
        <v>0</v>
      </c>
      <c r="I30" s="156"/>
      <c r="J30" s="134">
        <f t="shared" si="1"/>
        <v>0</v>
      </c>
      <c r="K30" s="156"/>
      <c r="L30" s="134">
        <f t="shared" si="2"/>
        <v>0</v>
      </c>
      <c r="M30" s="156"/>
      <c r="N30" s="134">
        <f t="shared" si="3"/>
        <v>0</v>
      </c>
      <c r="Y30" s="128"/>
    </row>
    <row r="31" spans="2:25" s="16" customFormat="1" x14ac:dyDescent="0.25">
      <c r="B31" s="108"/>
      <c r="C31" s="109"/>
      <c r="D31" s="109"/>
      <c r="E31" s="109"/>
      <c r="F31" s="108"/>
      <c r="G31" s="108"/>
      <c r="H31" s="108"/>
      <c r="I31" s="108"/>
      <c r="J31" s="108"/>
      <c r="K31" s="113"/>
      <c r="L31" s="108"/>
      <c r="M31" s="108"/>
      <c r="N31" s="108"/>
      <c r="Y31" s="23"/>
    </row>
    <row r="32" spans="2:25" s="16" customFormat="1" x14ac:dyDescent="0.25">
      <c r="B32" s="104">
        <v>5</v>
      </c>
      <c r="C32" s="109"/>
      <c r="D32" s="111" t="s">
        <v>102</v>
      </c>
      <c r="E32" s="109"/>
      <c r="F32" s="108"/>
      <c r="G32" s="108"/>
      <c r="H32" s="108"/>
      <c r="I32" s="115"/>
      <c r="J32" s="116"/>
      <c r="K32" s="117"/>
      <c r="L32" s="116"/>
      <c r="M32" s="116"/>
      <c r="N32" s="118"/>
      <c r="Y32" s="23"/>
    </row>
    <row r="33" spans="2:25" s="16" customFormat="1" x14ac:dyDescent="0.25">
      <c r="B33" s="108"/>
      <c r="C33" s="109"/>
      <c r="D33" s="433" t="s">
        <v>140</v>
      </c>
      <c r="E33" s="433" t="s">
        <v>141</v>
      </c>
      <c r="F33" s="435" t="s">
        <v>142</v>
      </c>
      <c r="G33" s="431" t="s">
        <v>143</v>
      </c>
      <c r="H33" s="432"/>
      <c r="I33" s="119"/>
      <c r="J33" s="120"/>
      <c r="K33" s="121"/>
      <c r="L33" s="120"/>
      <c r="M33" s="120"/>
      <c r="N33" s="122"/>
      <c r="Y33" s="23"/>
    </row>
    <row r="34" spans="2:25" s="16" customFormat="1" x14ac:dyDescent="0.25">
      <c r="B34" s="108"/>
      <c r="C34" s="109"/>
      <c r="D34" s="434"/>
      <c r="E34" s="434"/>
      <c r="F34" s="436"/>
      <c r="G34" s="104" t="s">
        <v>144</v>
      </c>
      <c r="H34" s="104" t="s">
        <v>145</v>
      </c>
      <c r="I34" s="119"/>
      <c r="J34" s="120"/>
      <c r="K34" s="121"/>
      <c r="L34" s="120"/>
      <c r="M34" s="120"/>
      <c r="N34" s="122"/>
      <c r="Y34" s="23"/>
    </row>
    <row r="35" spans="2:25" s="127" customFormat="1" x14ac:dyDescent="0.25">
      <c r="B35" s="137"/>
      <c r="C35" s="130"/>
      <c r="D35" s="131"/>
      <c r="E35" s="138"/>
      <c r="F35" s="139"/>
      <c r="G35" s="132"/>
      <c r="H35" s="132"/>
      <c r="I35" s="140"/>
      <c r="J35" s="141"/>
      <c r="K35" s="142"/>
      <c r="L35" s="141"/>
      <c r="M35" s="141"/>
      <c r="N35" s="143"/>
      <c r="Y35" s="128"/>
    </row>
    <row r="36" spans="2:25" s="127" customFormat="1" x14ac:dyDescent="0.25">
      <c r="B36" s="137"/>
      <c r="C36" s="130"/>
      <c r="D36" s="131"/>
      <c r="E36" s="138"/>
      <c r="F36" s="139"/>
      <c r="G36" s="132"/>
      <c r="H36" s="132"/>
      <c r="I36" s="140"/>
      <c r="J36" s="141"/>
      <c r="K36" s="142"/>
      <c r="L36" s="141"/>
      <c r="M36" s="141"/>
      <c r="N36" s="143"/>
      <c r="Y36" s="128"/>
    </row>
    <row r="37" spans="2:25" s="127" customFormat="1" x14ac:dyDescent="0.25">
      <c r="B37" s="137"/>
      <c r="C37" s="130"/>
      <c r="D37" s="131"/>
      <c r="E37" s="138"/>
      <c r="F37" s="139"/>
      <c r="G37" s="132"/>
      <c r="H37" s="132"/>
      <c r="I37" s="140"/>
      <c r="J37" s="141"/>
      <c r="K37" s="142"/>
      <c r="L37" s="141"/>
      <c r="M37" s="141"/>
      <c r="N37" s="143"/>
      <c r="Y37" s="128"/>
    </row>
    <row r="38" spans="2:25" s="16" customFormat="1" x14ac:dyDescent="0.25">
      <c r="B38" s="108"/>
      <c r="C38" s="109"/>
      <c r="D38" s="109"/>
      <c r="E38" s="109"/>
      <c r="F38" s="108"/>
      <c r="G38" s="108"/>
      <c r="H38" s="108"/>
      <c r="I38" s="119"/>
      <c r="J38" s="120"/>
      <c r="K38" s="120"/>
      <c r="L38" s="120"/>
      <c r="M38" s="120"/>
      <c r="N38" s="122"/>
      <c r="Y38" s="23"/>
    </row>
    <row r="39" spans="2:25" s="16" customFormat="1" x14ac:dyDescent="0.25">
      <c r="B39" s="108"/>
      <c r="C39" s="96"/>
      <c r="D39" s="424" t="s">
        <v>134</v>
      </c>
      <c r="E39" s="424"/>
      <c r="F39" s="108"/>
      <c r="G39" s="108"/>
      <c r="H39" s="108"/>
      <c r="I39" s="119"/>
      <c r="J39" s="120"/>
      <c r="K39" s="120"/>
      <c r="L39" s="120"/>
      <c r="M39" s="120"/>
      <c r="N39" s="122"/>
    </row>
    <row r="40" spans="2:25" s="16" customFormat="1" x14ac:dyDescent="0.25">
      <c r="B40" s="108"/>
      <c r="C40" s="96"/>
      <c r="D40" s="110"/>
      <c r="E40" s="110"/>
      <c r="F40" s="108"/>
      <c r="G40" s="108"/>
      <c r="H40" s="108"/>
      <c r="I40" s="119"/>
      <c r="J40" s="120"/>
      <c r="K40" s="120"/>
      <c r="L40" s="120"/>
      <c r="M40" s="120"/>
      <c r="N40" s="122"/>
    </row>
    <row r="41" spans="2:25" s="16" customFormat="1" x14ac:dyDescent="0.25">
      <c r="B41" s="108"/>
      <c r="C41" s="96"/>
      <c r="D41" s="108" t="s">
        <v>100</v>
      </c>
      <c r="E41" s="108"/>
      <c r="G41" s="108">
        <f>G42+G43</f>
        <v>0</v>
      </c>
      <c r="H41" s="108"/>
      <c r="I41" s="119"/>
      <c r="J41" s="120"/>
      <c r="K41" s="120"/>
      <c r="L41" s="120"/>
      <c r="M41" s="120"/>
      <c r="N41" s="122"/>
    </row>
    <row r="42" spans="2:25" s="16" customFormat="1" x14ac:dyDescent="0.25">
      <c r="B42" s="108"/>
      <c r="C42" s="96"/>
      <c r="D42" s="108"/>
      <c r="E42" s="108" t="s">
        <v>102</v>
      </c>
      <c r="F42" s="108"/>
      <c r="G42" s="108">
        <f>SUM(H35:H37)</f>
        <v>0</v>
      </c>
      <c r="H42" s="108"/>
      <c r="I42" s="119"/>
      <c r="J42" s="120"/>
      <c r="K42" s="120"/>
      <c r="L42" s="120"/>
      <c r="M42" s="120"/>
      <c r="N42" s="122"/>
    </row>
    <row r="43" spans="2:25" s="16" customFormat="1" x14ac:dyDescent="0.25">
      <c r="B43" s="108"/>
      <c r="C43" s="96"/>
      <c r="D43" s="108"/>
      <c r="E43" s="108" t="s">
        <v>103</v>
      </c>
      <c r="F43" s="108"/>
      <c r="G43" s="108">
        <f>SUM(F7+F11+F21+F26)</f>
        <v>0</v>
      </c>
      <c r="H43" s="108"/>
      <c r="I43" s="119"/>
      <c r="J43" s="120"/>
      <c r="K43" s="120"/>
      <c r="L43" s="120"/>
      <c r="M43" s="120"/>
      <c r="N43" s="122"/>
    </row>
    <row r="44" spans="2:25" s="16" customFormat="1" x14ac:dyDescent="0.25">
      <c r="B44" s="108"/>
      <c r="C44" s="96"/>
      <c r="D44" s="108"/>
      <c r="E44" s="108"/>
      <c r="F44" s="108" t="s">
        <v>104</v>
      </c>
      <c r="G44" s="108">
        <f>G7+G11+G21+G26</f>
        <v>0</v>
      </c>
      <c r="H44" s="108"/>
      <c r="I44" s="119"/>
      <c r="J44" s="120"/>
      <c r="K44" s="120"/>
      <c r="L44" s="120"/>
      <c r="M44" s="120"/>
      <c r="N44" s="122"/>
    </row>
    <row r="45" spans="2:25" s="16" customFormat="1" x14ac:dyDescent="0.25">
      <c r="B45" s="108"/>
      <c r="C45" s="96"/>
      <c r="D45" s="108"/>
      <c r="E45" s="108"/>
      <c r="F45" s="108"/>
      <c r="G45" s="108"/>
      <c r="H45" s="108"/>
      <c r="I45" s="119"/>
      <c r="J45" s="120"/>
      <c r="K45" s="120"/>
      <c r="L45" s="120"/>
      <c r="M45" s="120"/>
      <c r="N45" s="122"/>
    </row>
    <row r="46" spans="2:25" s="16" customFormat="1" x14ac:dyDescent="0.25">
      <c r="B46" s="108"/>
      <c r="C46" s="96"/>
      <c r="D46" s="108" t="s">
        <v>105</v>
      </c>
      <c r="E46" s="108"/>
      <c r="F46" s="108"/>
      <c r="G46" s="114">
        <f>H6</f>
        <v>0.5</v>
      </c>
      <c r="H46" s="108"/>
      <c r="I46" s="119"/>
      <c r="J46" s="120"/>
      <c r="K46" s="120"/>
      <c r="L46" s="120"/>
      <c r="M46" s="120"/>
      <c r="N46" s="122"/>
    </row>
    <row r="47" spans="2:25" s="16" customFormat="1" x14ac:dyDescent="0.25">
      <c r="B47" s="108"/>
      <c r="C47" s="96"/>
      <c r="D47" s="108"/>
      <c r="E47" s="108" t="s">
        <v>106</v>
      </c>
      <c r="F47" s="108"/>
      <c r="G47" s="108">
        <f>G44*G46</f>
        <v>0</v>
      </c>
      <c r="H47" s="108"/>
      <c r="I47" s="119"/>
      <c r="J47" s="120"/>
      <c r="K47" s="120"/>
      <c r="L47" s="120"/>
      <c r="M47" s="120"/>
      <c r="N47" s="122"/>
    </row>
    <row r="48" spans="2:25" s="16" customFormat="1" x14ac:dyDescent="0.25">
      <c r="B48" s="108"/>
      <c r="C48" s="96"/>
      <c r="D48" s="108"/>
      <c r="E48" s="108"/>
      <c r="F48" s="108" t="s">
        <v>107</v>
      </c>
      <c r="G48" s="144"/>
      <c r="H48" s="108"/>
      <c r="I48" s="119"/>
      <c r="J48" s="120"/>
      <c r="K48" s="120"/>
      <c r="L48" s="120"/>
      <c r="M48" s="120"/>
      <c r="N48" s="122"/>
    </row>
    <row r="49" spans="2:20" s="16" customFormat="1" x14ac:dyDescent="0.25">
      <c r="B49" s="108"/>
      <c r="C49" s="96"/>
      <c r="D49" s="108"/>
      <c r="E49" s="108"/>
      <c r="F49" s="108" t="s">
        <v>108</v>
      </c>
      <c r="G49" s="16">
        <f>G48*G47</f>
        <v>0</v>
      </c>
      <c r="H49" s="108"/>
      <c r="I49" s="119"/>
      <c r="J49" s="120"/>
      <c r="K49" s="120"/>
      <c r="L49" s="120"/>
      <c r="M49" s="120"/>
      <c r="N49" s="122"/>
    </row>
    <row r="50" spans="2:20" s="16" customFormat="1" x14ac:dyDescent="0.25">
      <c r="B50" s="108"/>
      <c r="C50" s="96"/>
      <c r="D50" s="108"/>
      <c r="E50" s="108"/>
      <c r="F50" s="108" t="s">
        <v>109</v>
      </c>
      <c r="G50" s="144"/>
      <c r="H50" s="108"/>
      <c r="I50" s="119"/>
      <c r="J50" s="120"/>
      <c r="K50" s="120"/>
      <c r="L50" s="120"/>
      <c r="M50" s="120"/>
      <c r="N50" s="122"/>
    </row>
    <row r="51" spans="2:20" s="16" customFormat="1" x14ac:dyDescent="0.25">
      <c r="B51" s="108"/>
      <c r="C51" s="96"/>
      <c r="D51" s="108"/>
      <c r="E51" s="108"/>
      <c r="F51" s="108" t="s">
        <v>110</v>
      </c>
      <c r="G51" s="108">
        <f>G50*G47</f>
        <v>0</v>
      </c>
      <c r="H51" s="108"/>
      <c r="I51" s="119"/>
      <c r="J51" s="120"/>
      <c r="K51" s="120"/>
      <c r="L51" s="120"/>
      <c r="M51" s="120"/>
      <c r="N51" s="122"/>
    </row>
    <row r="52" spans="2:20" s="16" customFormat="1" x14ac:dyDescent="0.25">
      <c r="B52" s="108"/>
      <c r="C52" s="96"/>
      <c r="D52" s="108"/>
      <c r="E52" s="108"/>
      <c r="F52" s="108"/>
      <c r="G52" s="108"/>
      <c r="H52" s="108"/>
      <c r="I52" s="119"/>
      <c r="J52" s="120"/>
      <c r="K52" s="120"/>
      <c r="L52" s="120"/>
      <c r="M52" s="120"/>
      <c r="N52" s="122"/>
    </row>
    <row r="53" spans="2:20" s="16" customFormat="1" x14ac:dyDescent="0.25">
      <c r="B53" s="108"/>
      <c r="C53" s="96"/>
      <c r="D53" s="108" t="s">
        <v>122</v>
      </c>
      <c r="E53" s="108"/>
      <c r="F53" s="108"/>
      <c r="G53" s="108">
        <f>G43-G47</f>
        <v>0</v>
      </c>
      <c r="H53" s="108"/>
      <c r="I53" s="123"/>
      <c r="J53" s="124"/>
      <c r="K53" s="124"/>
      <c r="L53" s="124"/>
      <c r="M53" s="124"/>
      <c r="N53" s="125"/>
    </row>
    <row r="54" spans="2:20" s="16" customFormat="1" x14ac:dyDescent="0.25">
      <c r="B54" s="98"/>
      <c r="C54" s="99"/>
      <c r="D54" s="100" t="s">
        <v>147</v>
      </c>
      <c r="E54" s="99"/>
      <c r="F54" s="99"/>
      <c r="G54" s="99"/>
      <c r="H54" s="99"/>
      <c r="I54" s="99"/>
      <c r="J54" s="99"/>
      <c r="K54" s="99"/>
      <c r="L54" s="99"/>
      <c r="M54" s="99"/>
      <c r="N54" s="101"/>
    </row>
    <row r="55" spans="2:20" s="16" customFormat="1" x14ac:dyDescent="0.25">
      <c r="D55" s="95"/>
    </row>
    <row r="56" spans="2:20" s="145" customFormat="1" x14ac:dyDescent="0.25">
      <c r="D56" s="146" t="s">
        <v>92</v>
      </c>
    </row>
    <row r="57" spans="2:20" s="145" customFormat="1" x14ac:dyDescent="0.25">
      <c r="D57" s="145" t="s">
        <v>93</v>
      </c>
    </row>
    <row r="58" spans="2:20" s="145" customFormat="1" x14ac:dyDescent="0.25">
      <c r="D58" s="145" t="s">
        <v>94</v>
      </c>
    </row>
    <row r="59" spans="2:20" s="145" customFormat="1" x14ac:dyDescent="0.25">
      <c r="E59" s="145" t="s">
        <v>95</v>
      </c>
    </row>
    <row r="60" spans="2:20" s="145" customFormat="1" x14ac:dyDescent="0.25">
      <c r="E60" s="145" t="s">
        <v>96</v>
      </c>
    </row>
    <row r="61" spans="2:20" s="145" customFormat="1" x14ac:dyDescent="0.25">
      <c r="E61" s="145" t="s">
        <v>97</v>
      </c>
    </row>
    <row r="62" spans="2:20" s="145" customFormat="1" x14ac:dyDescent="0.25">
      <c r="E62" s="145" t="s">
        <v>98</v>
      </c>
    </row>
    <row r="63" spans="2:20" s="145" customFormat="1" x14ac:dyDescent="0.25"/>
    <row r="64" spans="2:20" s="147" customFormat="1" x14ac:dyDescent="0.25">
      <c r="D64" s="146" t="s">
        <v>83</v>
      </c>
      <c r="R64" s="147" t="s">
        <v>116</v>
      </c>
      <c r="S64" s="147" t="s">
        <v>117</v>
      </c>
      <c r="T64" s="147" t="s">
        <v>118</v>
      </c>
    </row>
    <row r="65" spans="4:6" s="147" customFormat="1" x14ac:dyDescent="0.25">
      <c r="D65" s="148" t="s">
        <v>84</v>
      </c>
    </row>
    <row r="66" spans="4:6" s="147" customFormat="1" x14ac:dyDescent="0.25"/>
    <row r="67" spans="4:6" s="147" customFormat="1" x14ac:dyDescent="0.25">
      <c r="D67" s="149" t="s">
        <v>114</v>
      </c>
      <c r="E67" s="146"/>
    </row>
    <row r="68" spans="4:6" s="147" customFormat="1" x14ac:dyDescent="0.25">
      <c r="D68" s="150"/>
      <c r="E68" s="146"/>
    </row>
    <row r="69" spans="4:6" s="152" customFormat="1" x14ac:dyDescent="0.25">
      <c r="D69" s="151" t="s">
        <v>148</v>
      </c>
      <c r="E69" s="151"/>
    </row>
    <row r="70" spans="4:6" s="152" customFormat="1" x14ac:dyDescent="0.25">
      <c r="D70" s="151" t="s">
        <v>149</v>
      </c>
      <c r="E70" s="151"/>
    </row>
    <row r="71" spans="4:6" s="152" customFormat="1" x14ac:dyDescent="0.25">
      <c r="D71" s="151" t="s">
        <v>150</v>
      </c>
      <c r="E71" s="151"/>
    </row>
    <row r="72" spans="4:6" s="152" customFormat="1" x14ac:dyDescent="0.25">
      <c r="D72" s="151" t="s">
        <v>151</v>
      </c>
      <c r="E72" s="151"/>
    </row>
    <row r="73" spans="4:6" s="147" customFormat="1" x14ac:dyDescent="0.25"/>
    <row r="74" spans="4:6" s="147" customFormat="1" x14ac:dyDescent="0.25">
      <c r="D74" s="146" t="s">
        <v>87</v>
      </c>
    </row>
    <row r="75" spans="4:6" s="145" customFormat="1" x14ac:dyDescent="0.25">
      <c r="D75" s="153" t="s">
        <v>86</v>
      </c>
      <c r="E75" s="154" t="s">
        <v>88</v>
      </c>
      <c r="F75" s="146" t="s">
        <v>89</v>
      </c>
    </row>
    <row r="76" spans="4:6" s="145" customFormat="1" x14ac:dyDescent="0.25">
      <c r="D76" s="150" t="s">
        <v>113</v>
      </c>
      <c r="E76" s="145" t="s">
        <v>85</v>
      </c>
      <c r="F76" s="145" t="s">
        <v>90</v>
      </c>
    </row>
    <row r="77" spans="4:6" s="145" customFormat="1" x14ac:dyDescent="0.25">
      <c r="D77" s="146"/>
      <c r="F77" s="145" t="s">
        <v>91</v>
      </c>
    </row>
    <row r="78" spans="4:6" s="145" customFormat="1" x14ac:dyDescent="0.25"/>
    <row r="79" spans="4:6" s="145" customFormat="1" x14ac:dyDescent="0.25"/>
    <row r="82" s="16" customFormat="1" x14ac:dyDescent="0.25"/>
    <row r="83" s="16" customFormat="1" x14ac:dyDescent="0.25"/>
    <row r="84" s="16" customFormat="1" x14ac:dyDescent="0.25"/>
    <row r="85" s="16" customFormat="1" x14ac:dyDescent="0.25"/>
    <row r="86" s="16" customFormat="1" x14ac:dyDescent="0.25"/>
    <row r="87" s="16" customFormat="1" x14ac:dyDescent="0.25"/>
    <row r="88" s="16" customFormat="1" x14ac:dyDescent="0.25"/>
    <row r="89" s="16" customFormat="1" x14ac:dyDescent="0.25"/>
    <row r="90" s="16" customFormat="1" x14ac:dyDescent="0.25"/>
    <row r="91" s="16" customFormat="1" x14ac:dyDescent="0.25"/>
    <row r="92" s="16" customFormat="1" x14ac:dyDescent="0.25"/>
    <row r="93" s="16" customFormat="1" x14ac:dyDescent="0.25"/>
    <row r="94" s="16" customFormat="1" x14ac:dyDescent="0.25"/>
    <row r="95" s="16" customFormat="1" x14ac:dyDescent="0.25"/>
    <row r="96" s="16" customFormat="1" x14ac:dyDescent="0.25"/>
    <row r="97" s="16" customFormat="1" x14ac:dyDescent="0.25"/>
    <row r="98" s="16" customFormat="1" x14ac:dyDescent="0.25"/>
    <row r="99" s="16" customFormat="1" x14ac:dyDescent="0.25"/>
    <row r="100" s="16" customFormat="1" x14ac:dyDescent="0.25"/>
    <row r="101" s="16" customFormat="1" x14ac:dyDescent="0.25"/>
    <row r="102" s="16" customFormat="1" x14ac:dyDescent="0.25"/>
    <row r="103" s="16" customFormat="1" x14ac:dyDescent="0.25"/>
    <row r="104" s="16" customFormat="1" x14ac:dyDescent="0.25"/>
    <row r="105" s="16" customFormat="1" x14ac:dyDescent="0.25"/>
    <row r="106" s="16" customFormat="1" x14ac:dyDescent="0.25"/>
    <row r="107" s="16" customFormat="1" x14ac:dyDescent="0.25"/>
    <row r="108" s="16" customFormat="1" x14ac:dyDescent="0.25"/>
    <row r="109" s="16" customFormat="1" x14ac:dyDescent="0.25"/>
    <row r="110" s="16" customFormat="1" x14ac:dyDescent="0.25"/>
    <row r="111" s="16" customFormat="1" x14ac:dyDescent="0.25"/>
    <row r="112" s="16" customFormat="1" x14ac:dyDescent="0.25"/>
    <row r="113" s="16" customFormat="1" x14ac:dyDescent="0.25"/>
    <row r="114" s="16" customFormat="1" x14ac:dyDescent="0.25"/>
    <row r="115" s="16" customFormat="1" x14ac:dyDescent="0.25"/>
    <row r="116" s="16" customFormat="1" x14ac:dyDescent="0.25"/>
    <row r="117" s="16" customFormat="1" x14ac:dyDescent="0.25"/>
    <row r="118" s="16" customFormat="1" x14ac:dyDescent="0.25"/>
    <row r="119" s="16" customFormat="1" x14ac:dyDescent="0.25"/>
    <row r="120" s="16" customFormat="1" x14ac:dyDescent="0.25"/>
    <row r="121" s="16" customFormat="1" x14ac:dyDescent="0.25"/>
    <row r="122" s="16" customFormat="1" x14ac:dyDescent="0.25"/>
    <row r="123" s="16" customFormat="1" x14ac:dyDescent="0.25"/>
    <row r="124" s="16" customFormat="1" x14ac:dyDescent="0.25"/>
    <row r="125" s="16" customFormat="1" x14ac:dyDescent="0.25"/>
    <row r="126" s="16" customFormat="1" x14ac:dyDescent="0.25"/>
    <row r="127" s="16" customFormat="1" x14ac:dyDescent="0.25"/>
    <row r="128" s="16" customFormat="1" x14ac:dyDescent="0.25"/>
    <row r="129" s="16" customFormat="1" x14ac:dyDescent="0.25"/>
    <row r="130" s="16" customFormat="1" x14ac:dyDescent="0.25"/>
    <row r="131" s="16" customFormat="1" x14ac:dyDescent="0.25"/>
    <row r="132" s="16" customFormat="1" x14ac:dyDescent="0.25"/>
    <row r="133" s="16" customFormat="1" x14ac:dyDescent="0.25"/>
    <row r="134" s="16" customFormat="1" x14ac:dyDescent="0.25"/>
    <row r="135" s="16" customFormat="1" x14ac:dyDescent="0.25"/>
    <row r="136" s="16" customFormat="1" x14ac:dyDescent="0.25"/>
    <row r="137" s="16" customFormat="1" x14ac:dyDescent="0.25"/>
    <row r="138" s="16" customFormat="1" x14ac:dyDescent="0.25"/>
    <row r="139" s="16" customFormat="1" x14ac:dyDescent="0.25"/>
    <row r="140" s="16" customFormat="1" x14ac:dyDescent="0.25"/>
    <row r="141" s="16" customFormat="1" x14ac:dyDescent="0.25"/>
    <row r="142" s="16" customFormat="1" x14ac:dyDescent="0.25"/>
    <row r="143" s="16" customFormat="1" x14ac:dyDescent="0.25"/>
    <row r="144" s="16" customFormat="1" x14ac:dyDescent="0.25"/>
    <row r="145" s="16" customFormat="1" x14ac:dyDescent="0.25"/>
    <row r="146" s="16" customFormat="1" x14ac:dyDescent="0.25"/>
    <row r="147" s="16" customFormat="1" x14ac:dyDescent="0.25"/>
    <row r="148" s="16" customFormat="1" x14ac:dyDescent="0.25"/>
    <row r="149" s="16" customFormat="1" x14ac:dyDescent="0.25"/>
    <row r="150" s="16" customFormat="1" x14ac:dyDescent="0.25"/>
    <row r="151" s="16" customFormat="1" x14ac:dyDescent="0.25"/>
    <row r="152" s="16" customFormat="1" x14ac:dyDescent="0.25"/>
    <row r="153" s="16" customFormat="1" x14ac:dyDescent="0.25"/>
    <row r="154" s="16" customFormat="1" x14ac:dyDescent="0.25"/>
    <row r="155" s="16" customFormat="1" x14ac:dyDescent="0.25"/>
    <row r="156" s="16" customFormat="1" x14ac:dyDescent="0.25"/>
    <row r="157" s="16" customFormat="1" x14ac:dyDescent="0.25"/>
    <row r="158" s="16" customFormat="1" x14ac:dyDescent="0.25"/>
    <row r="159" s="16" customFormat="1" x14ac:dyDescent="0.25"/>
    <row r="160" s="16" customFormat="1" x14ac:dyDescent="0.25"/>
    <row r="161" s="16" customFormat="1" x14ac:dyDescent="0.25"/>
    <row r="162" s="16" customFormat="1" x14ac:dyDescent="0.25"/>
    <row r="163" s="16" customFormat="1" x14ac:dyDescent="0.25"/>
    <row r="164" s="16" customFormat="1" x14ac:dyDescent="0.25"/>
    <row r="165" s="16" customFormat="1" x14ac:dyDescent="0.25"/>
    <row r="166" s="16" customFormat="1" x14ac:dyDescent="0.25"/>
    <row r="167" s="16" customFormat="1" x14ac:dyDescent="0.25"/>
    <row r="168" s="16" customFormat="1" x14ac:dyDescent="0.25"/>
    <row r="169" s="16" customFormat="1" x14ac:dyDescent="0.25"/>
    <row r="170" s="16" customFormat="1" x14ac:dyDescent="0.25"/>
    <row r="171" s="16" customFormat="1" x14ac:dyDescent="0.25"/>
    <row r="172" s="16" customFormat="1" x14ac:dyDescent="0.25"/>
    <row r="173" s="16" customFormat="1" x14ac:dyDescent="0.25"/>
    <row r="174" s="16" customFormat="1" x14ac:dyDescent="0.25"/>
    <row r="175" s="16" customFormat="1" x14ac:dyDescent="0.25"/>
    <row r="176" s="16" customFormat="1" x14ac:dyDescent="0.25"/>
    <row r="177" s="16" customFormat="1" x14ac:dyDescent="0.25"/>
    <row r="178" s="16" customFormat="1" x14ac:dyDescent="0.25"/>
    <row r="179" s="16" customFormat="1" x14ac:dyDescent="0.25"/>
    <row r="180" s="16" customFormat="1" x14ac:dyDescent="0.25"/>
    <row r="181" s="16" customFormat="1" x14ac:dyDescent="0.25"/>
    <row r="182" s="16" customFormat="1" x14ac:dyDescent="0.25"/>
    <row r="183" s="16" customFormat="1" x14ac:dyDescent="0.25"/>
    <row r="184" s="16" customFormat="1" x14ac:dyDescent="0.25"/>
    <row r="185" s="16" customFormat="1" x14ac:dyDescent="0.25"/>
    <row r="186" s="16" customFormat="1" x14ac:dyDescent="0.25"/>
    <row r="187" s="16" customFormat="1" x14ac:dyDescent="0.25"/>
    <row r="188" s="16" customFormat="1" x14ac:dyDescent="0.25"/>
    <row r="189" s="16" customFormat="1" x14ac:dyDescent="0.25"/>
    <row r="190" s="16" customFormat="1" x14ac:dyDescent="0.25"/>
    <row r="191" s="16" customFormat="1" x14ac:dyDescent="0.25"/>
    <row r="192" s="16" customFormat="1" x14ac:dyDescent="0.25"/>
    <row r="193" s="16" customFormat="1" x14ac:dyDescent="0.25"/>
    <row r="194" s="16" customFormat="1" x14ac:dyDescent="0.25"/>
    <row r="195" s="16" customFormat="1" x14ac:dyDescent="0.25"/>
    <row r="196" s="16" customFormat="1" x14ac:dyDescent="0.25"/>
    <row r="197" s="16" customFormat="1" x14ac:dyDescent="0.25"/>
    <row r="198" s="16" customFormat="1" x14ac:dyDescent="0.25"/>
    <row r="199" s="16" customFormat="1" x14ac:dyDescent="0.25"/>
    <row r="200" s="16" customFormat="1" x14ac:dyDescent="0.25"/>
    <row r="201" s="16" customFormat="1" x14ac:dyDescent="0.25"/>
    <row r="202" s="16" customFormat="1" x14ac:dyDescent="0.25"/>
    <row r="203" s="16" customFormat="1" x14ac:dyDescent="0.25"/>
    <row r="204" s="16" customFormat="1" x14ac:dyDescent="0.25"/>
    <row r="205" s="16" customFormat="1" x14ac:dyDescent="0.25"/>
    <row r="206" s="16" customFormat="1" x14ac:dyDescent="0.25"/>
  </sheetData>
  <sheetProtection sheet="1" objects="1" scenarios="1"/>
  <mergeCells count="15">
    <mergeCell ref="I4:N4"/>
    <mergeCell ref="G33:H33"/>
    <mergeCell ref="D33:D34"/>
    <mergeCell ref="E33:E34"/>
    <mergeCell ref="F33:F34"/>
    <mergeCell ref="D39:E39"/>
    <mergeCell ref="I5:J5"/>
    <mergeCell ref="K5:L5"/>
    <mergeCell ref="M5:N5"/>
    <mergeCell ref="C11:E11"/>
    <mergeCell ref="C21:E21"/>
    <mergeCell ref="C26:E26"/>
    <mergeCell ref="C7:E7"/>
    <mergeCell ref="C5:F5"/>
    <mergeCell ref="C6:D6"/>
  </mergeCells>
  <conditionalFormatting sqref="G44">
    <cfRule type="cellIs" dxfId="0" priority="1" operator="greaterThan">
      <formula>4000000</formula>
    </cfRule>
  </conditionalFormatting>
  <dataValidations count="2">
    <dataValidation type="list" showInputMessage="1" showErrorMessage="1" sqref="C7 C21 C11 C26">
      <formula1>$D$68:$D$72</formula1>
    </dataValidation>
    <dataValidation type="list" allowBlank="1" showInputMessage="1" showErrorMessage="1" sqref="E4">
      <formula1>$S$64:$T$64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J7 L7" formula="1"/>
    <ignoredError sqref="L8:L30 J8:J30" formula="1" unlockedFormula="1"/>
    <ignoredError sqref="H8:I30 K8:K30 M8:N30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60"/>
  <sheetViews>
    <sheetView showGridLines="0" topLeftCell="A36" zoomScaleNormal="100" workbookViewId="0">
      <selection activeCell="A44" sqref="A44:N59"/>
    </sheetView>
  </sheetViews>
  <sheetFormatPr defaultRowHeight="15" x14ac:dyDescent="0.25"/>
  <cols>
    <col min="1" max="1" width="0.85546875" style="186" customWidth="1"/>
    <col min="2" max="2" width="10" style="186" customWidth="1"/>
    <col min="3" max="3" width="30.85546875" style="186" customWidth="1"/>
    <col min="4" max="4" width="18.85546875" style="186" customWidth="1"/>
    <col min="5" max="5" width="11.5703125" style="186" customWidth="1"/>
    <col min="6" max="6" width="11" style="186" customWidth="1"/>
    <col min="7" max="7" width="15.5703125" style="186" customWidth="1"/>
    <col min="8" max="8" width="16" style="186" customWidth="1"/>
    <col min="9" max="9" width="17.85546875" style="186" customWidth="1"/>
    <col min="10" max="10" width="11.42578125" style="186" bestFit="1" customWidth="1"/>
    <col min="11" max="11" width="12.28515625" style="186" customWidth="1"/>
    <col min="12" max="12" width="12.85546875" style="186" customWidth="1"/>
    <col min="13" max="13" width="13.28515625" style="186" customWidth="1"/>
    <col min="14" max="14" width="0.85546875" style="186" customWidth="1"/>
    <col min="15" max="16384" width="9.140625" style="186"/>
  </cols>
  <sheetData>
    <row r="1" spans="1:12" ht="5.25" customHeight="1" thickBot="1" x14ac:dyDescent="0.3"/>
    <row r="2" spans="1:12" ht="15.75" thickBot="1" x14ac:dyDescent="0.3">
      <c r="B2" s="362" t="s">
        <v>152</v>
      </c>
      <c r="C2" s="363"/>
      <c r="D2" s="363"/>
      <c r="E2" s="363"/>
      <c r="F2" s="363"/>
      <c r="G2" s="363"/>
      <c r="H2" s="363"/>
      <c r="I2" s="363"/>
      <c r="J2" s="363"/>
      <c r="K2" s="476"/>
    </row>
    <row r="3" spans="1:12" s="162" customFormat="1" x14ac:dyDescent="0.25">
      <c r="B3" s="478"/>
      <c r="C3" s="479"/>
      <c r="D3" s="312"/>
      <c r="E3" s="480"/>
      <c r="F3" s="480"/>
      <c r="G3" s="312"/>
      <c r="H3" s="480"/>
      <c r="I3" s="480"/>
      <c r="J3" s="480"/>
      <c r="K3" s="481"/>
    </row>
    <row r="4" spans="1:12" s="162" customFormat="1" x14ac:dyDescent="0.25">
      <c r="A4" s="307"/>
      <c r="B4" s="467"/>
      <c r="C4" s="468"/>
      <c r="D4" s="308"/>
      <c r="E4" s="308"/>
      <c r="F4" s="308"/>
      <c r="G4" s="308"/>
      <c r="H4" s="308"/>
      <c r="I4" s="308"/>
      <c r="J4" s="308"/>
      <c r="K4" s="313"/>
    </row>
    <row r="5" spans="1:12" x14ac:dyDescent="0.25">
      <c r="B5" s="469"/>
      <c r="C5" s="470"/>
      <c r="D5" s="309"/>
      <c r="E5" s="309"/>
      <c r="F5" s="309"/>
      <c r="G5" s="309"/>
      <c r="H5" s="309"/>
      <c r="I5" s="309"/>
      <c r="J5" s="309"/>
      <c r="K5" s="314"/>
    </row>
    <row r="6" spans="1:12" x14ac:dyDescent="0.25">
      <c r="B6" s="469"/>
      <c r="C6" s="470"/>
      <c r="D6" s="309"/>
      <c r="E6" s="309"/>
      <c r="F6" s="309"/>
      <c r="G6" s="309"/>
      <c r="H6" s="309"/>
      <c r="I6" s="309"/>
      <c r="J6" s="309"/>
      <c r="K6" s="314"/>
    </row>
    <row r="7" spans="1:12" s="162" customFormat="1" ht="24" customHeight="1" x14ac:dyDescent="0.25">
      <c r="B7" s="465"/>
      <c r="C7" s="466"/>
      <c r="D7" s="308"/>
      <c r="E7" s="463"/>
      <c r="F7" s="463"/>
      <c r="G7" s="463"/>
      <c r="H7" s="463"/>
      <c r="I7" s="463"/>
      <c r="J7" s="463"/>
      <c r="K7" s="464"/>
    </row>
    <row r="8" spans="1:12" s="162" customFormat="1" ht="15" customHeight="1" x14ac:dyDescent="0.25">
      <c r="B8" s="467"/>
      <c r="C8" s="468"/>
      <c r="D8" s="308"/>
      <c r="E8" s="463"/>
      <c r="F8" s="463"/>
      <c r="G8" s="463"/>
      <c r="H8" s="463"/>
      <c r="I8" s="463"/>
      <c r="J8" s="463"/>
      <c r="K8" s="464"/>
      <c r="L8" s="307"/>
    </row>
    <row r="9" spans="1:12" ht="15" customHeight="1" x14ac:dyDescent="0.25">
      <c r="B9" s="469"/>
      <c r="C9" s="470"/>
      <c r="D9" s="309"/>
      <c r="E9" s="473"/>
      <c r="F9" s="473"/>
      <c r="G9" s="473"/>
      <c r="H9" s="471"/>
      <c r="I9" s="471"/>
      <c r="J9" s="471"/>
      <c r="K9" s="472"/>
    </row>
    <row r="10" spans="1:12" ht="15" customHeight="1" x14ac:dyDescent="0.25">
      <c r="B10" s="469"/>
      <c r="C10" s="470"/>
      <c r="D10" s="309"/>
      <c r="E10" s="473"/>
      <c r="F10" s="473"/>
      <c r="G10" s="473"/>
      <c r="H10" s="471"/>
      <c r="I10" s="471"/>
      <c r="J10" s="471"/>
      <c r="K10" s="472"/>
    </row>
    <row r="11" spans="1:12" x14ac:dyDescent="0.25">
      <c r="B11" s="465"/>
      <c r="C11" s="466"/>
      <c r="D11" s="466"/>
      <c r="E11" s="308"/>
      <c r="F11" s="308"/>
      <c r="G11" s="308"/>
      <c r="H11" s="308"/>
      <c r="I11" s="308"/>
      <c r="J11" s="308"/>
      <c r="K11" s="313"/>
    </row>
    <row r="12" spans="1:12" x14ac:dyDescent="0.25">
      <c r="B12" s="467"/>
      <c r="C12" s="468"/>
      <c r="D12" s="468"/>
      <c r="E12" s="308"/>
      <c r="F12" s="308"/>
      <c r="G12" s="308"/>
      <c r="H12" s="308"/>
      <c r="I12" s="308"/>
      <c r="J12" s="308"/>
      <c r="K12" s="313"/>
    </row>
    <row r="13" spans="1:12" ht="15" customHeight="1" x14ac:dyDescent="0.25">
      <c r="B13" s="469"/>
      <c r="C13" s="470"/>
      <c r="D13" s="470"/>
      <c r="E13" s="310"/>
      <c r="F13" s="310"/>
      <c r="G13" s="310"/>
      <c r="H13" s="310"/>
      <c r="I13" s="311"/>
      <c r="J13" s="310"/>
      <c r="K13" s="314"/>
    </row>
    <row r="14" spans="1:12" ht="15" customHeight="1" thickBot="1" x14ac:dyDescent="0.3">
      <c r="B14" s="474"/>
      <c r="C14" s="475"/>
      <c r="D14" s="475"/>
      <c r="E14" s="315"/>
      <c r="F14" s="315"/>
      <c r="G14" s="315"/>
      <c r="H14" s="315"/>
      <c r="I14" s="315"/>
      <c r="J14" s="315"/>
      <c r="K14" s="316"/>
    </row>
    <row r="15" spans="1:12" ht="15.75" thickBot="1" x14ac:dyDescent="0.3">
      <c r="B15" s="368" t="s">
        <v>153</v>
      </c>
      <c r="C15" s="369"/>
      <c r="D15" s="369"/>
      <c r="E15" s="369"/>
      <c r="F15" s="369"/>
      <c r="G15" s="369"/>
      <c r="H15" s="369"/>
      <c r="I15" s="369"/>
      <c r="J15" s="369"/>
      <c r="K15" s="477"/>
    </row>
    <row r="16" spans="1:12" ht="15.75" thickBot="1" x14ac:dyDescent="0.3">
      <c r="B16" s="449" t="s">
        <v>157</v>
      </c>
      <c r="C16" s="450"/>
      <c r="D16" s="450"/>
      <c r="E16" s="451"/>
      <c r="F16" s="452" t="s">
        <v>158</v>
      </c>
      <c r="G16" s="450"/>
      <c r="H16" s="450"/>
      <c r="I16" s="450"/>
      <c r="J16" s="450"/>
      <c r="K16" s="453"/>
    </row>
    <row r="17" spans="2:11" ht="43.5" thickBot="1" x14ac:dyDescent="0.3">
      <c r="B17" s="445"/>
      <c r="C17" s="446"/>
      <c r="D17" s="320">
        <f>SUM(D18:D28)</f>
        <v>0</v>
      </c>
      <c r="E17" s="161"/>
      <c r="F17" s="187"/>
      <c r="I17" s="188" t="s">
        <v>174</v>
      </c>
      <c r="J17" s="189" t="s">
        <v>161</v>
      </c>
      <c r="K17" s="181" t="s">
        <v>162</v>
      </c>
    </row>
    <row r="18" spans="2:11" ht="15.75" thickBot="1" x14ac:dyDescent="0.3">
      <c r="B18" s="317"/>
      <c r="C18" s="221"/>
      <c r="D18" s="216"/>
      <c r="E18" s="174"/>
      <c r="F18" s="220"/>
      <c r="G18" s="221"/>
      <c r="H18" s="222"/>
      <c r="I18" s="223"/>
      <c r="J18" s="224"/>
      <c r="K18" s="225"/>
    </row>
    <row r="19" spans="2:11" ht="15.75" thickBot="1" x14ac:dyDescent="0.3">
      <c r="B19" s="317"/>
      <c r="C19" s="221"/>
      <c r="D19" s="217"/>
      <c r="E19" s="174"/>
      <c r="F19" s="220"/>
      <c r="G19" s="226"/>
      <c r="H19" s="222"/>
      <c r="I19" s="223"/>
      <c r="J19" s="227"/>
      <c r="K19" s="225"/>
    </row>
    <row r="20" spans="2:11" ht="15.75" thickBot="1" x14ac:dyDescent="0.3">
      <c r="B20" s="317"/>
      <c r="C20" s="221"/>
      <c r="D20" s="217"/>
      <c r="E20" s="190"/>
      <c r="F20" s="220"/>
      <c r="G20" s="226"/>
      <c r="H20" s="222"/>
      <c r="I20" s="223"/>
      <c r="J20" s="227"/>
      <c r="K20" s="225"/>
    </row>
    <row r="21" spans="2:11" ht="15.75" thickBot="1" x14ac:dyDescent="0.3">
      <c r="B21" s="317"/>
      <c r="C21" s="221"/>
      <c r="D21" s="217"/>
      <c r="E21" s="174"/>
      <c r="F21" s="220"/>
      <c r="G21" s="321"/>
      <c r="H21" s="222"/>
      <c r="I21" s="223"/>
      <c r="J21" s="227"/>
      <c r="K21" s="225"/>
    </row>
    <row r="22" spans="2:11" ht="15" customHeight="1" thickBot="1" x14ac:dyDescent="0.3">
      <c r="B22" s="317"/>
      <c r="C22" s="221"/>
      <c r="D22" s="217"/>
      <c r="E22" s="174"/>
      <c r="F22" s="175" t="s">
        <v>160</v>
      </c>
      <c r="G22" s="175"/>
      <c r="I22" s="191"/>
      <c r="K22" s="166" t="s">
        <v>156</v>
      </c>
    </row>
    <row r="23" spans="2:11" ht="15" customHeight="1" thickBot="1" x14ac:dyDescent="0.3">
      <c r="B23" s="317"/>
      <c r="C23" s="221"/>
      <c r="D23" s="217"/>
      <c r="E23" s="174"/>
      <c r="F23" s="175"/>
      <c r="G23" s="259"/>
      <c r="H23" s="226"/>
      <c r="I23" s="214"/>
      <c r="K23" s="166" t="s">
        <v>156</v>
      </c>
    </row>
    <row r="24" spans="2:11" ht="15" customHeight="1" thickBot="1" x14ac:dyDescent="0.3">
      <c r="B24" s="317"/>
      <c r="C24" s="221"/>
      <c r="D24" s="217"/>
      <c r="E24" s="174"/>
      <c r="F24" s="175"/>
      <c r="G24" s="259"/>
      <c r="H24" s="226"/>
      <c r="I24" s="214"/>
      <c r="K24" s="166" t="s">
        <v>156</v>
      </c>
    </row>
    <row r="25" spans="2:11" ht="15.75" thickBot="1" x14ac:dyDescent="0.3">
      <c r="B25" s="317"/>
      <c r="C25" s="221"/>
      <c r="D25" s="217"/>
      <c r="E25" s="174"/>
      <c r="F25" s="175"/>
      <c r="G25" s="322"/>
      <c r="H25" s="226"/>
      <c r="I25" s="214"/>
      <c r="K25" s="166" t="s">
        <v>156</v>
      </c>
    </row>
    <row r="26" spans="2:11" x14ac:dyDescent="0.25">
      <c r="B26" s="317"/>
      <c r="C26" s="221"/>
      <c r="D26" s="217"/>
      <c r="E26" s="174"/>
      <c r="F26" s="454" t="s">
        <v>163</v>
      </c>
      <c r="G26" s="455"/>
      <c r="H26" s="455"/>
      <c r="I26" s="455"/>
      <c r="J26" s="455"/>
      <c r="K26" s="456"/>
    </row>
    <row r="27" spans="2:11" ht="15.75" thickBot="1" x14ac:dyDescent="0.3">
      <c r="B27" s="317"/>
      <c r="C27" s="221"/>
      <c r="D27" s="217"/>
      <c r="E27" s="174"/>
      <c r="F27" s="215"/>
      <c r="G27" s="323"/>
      <c r="H27" s="226"/>
      <c r="I27" s="228"/>
      <c r="J27" s="229"/>
      <c r="K27" s="230"/>
    </row>
    <row r="28" spans="2:11" ht="15.75" thickBot="1" x14ac:dyDescent="0.3">
      <c r="B28" s="317"/>
      <c r="C28" s="221"/>
      <c r="D28" s="217"/>
      <c r="E28" s="158"/>
      <c r="F28" s="215"/>
      <c r="G28" s="221"/>
      <c r="H28" s="226"/>
      <c r="I28" s="214"/>
      <c r="J28" s="229"/>
      <c r="K28" s="231"/>
    </row>
    <row r="29" spans="2:11" ht="15.75" thickBot="1" x14ac:dyDescent="0.3">
      <c r="B29" s="443"/>
      <c r="C29" s="444"/>
      <c r="D29" s="320">
        <f>SUM(D30:D33)</f>
        <v>0</v>
      </c>
      <c r="E29" s="158"/>
      <c r="F29" s="215"/>
      <c r="G29" s="221"/>
      <c r="H29" s="226"/>
      <c r="I29" s="214"/>
      <c r="J29" s="229"/>
      <c r="K29" s="231"/>
    </row>
    <row r="30" spans="2:11" ht="15.75" thickBot="1" x14ac:dyDescent="0.3">
      <c r="B30" s="218"/>
      <c r="C30" s="318"/>
      <c r="D30" s="216"/>
      <c r="E30" s="190"/>
      <c r="F30" s="164"/>
      <c r="G30" s="165"/>
      <c r="K30" s="166" t="s">
        <v>156</v>
      </c>
    </row>
    <row r="31" spans="2:11" ht="15.75" thickBot="1" x14ac:dyDescent="0.3">
      <c r="B31" s="218"/>
      <c r="C31" s="318"/>
      <c r="D31" s="217"/>
      <c r="E31" s="190"/>
      <c r="F31" s="180" t="s">
        <v>54</v>
      </c>
      <c r="G31" s="173"/>
      <c r="I31" s="214"/>
      <c r="K31" s="166" t="s">
        <v>156</v>
      </c>
    </row>
    <row r="32" spans="2:11" x14ac:dyDescent="0.25">
      <c r="B32" s="218"/>
      <c r="C32" s="318"/>
      <c r="D32" s="217"/>
      <c r="E32" s="190"/>
      <c r="G32" s="163"/>
      <c r="H32" s="157"/>
      <c r="I32" s="157"/>
      <c r="J32" s="167"/>
      <c r="K32" s="166"/>
    </row>
    <row r="33" spans="1:15" ht="15" customHeight="1" thickBot="1" x14ac:dyDescent="0.3">
      <c r="B33" s="218"/>
      <c r="C33" s="318"/>
      <c r="D33" s="217"/>
      <c r="E33" s="190"/>
      <c r="F33" s="454" t="s">
        <v>159</v>
      </c>
      <c r="G33" s="455"/>
      <c r="H33" s="455"/>
      <c r="I33" s="455"/>
      <c r="J33" s="455"/>
      <c r="K33" s="456"/>
    </row>
    <row r="34" spans="1:15" ht="15" customHeight="1" thickBot="1" x14ac:dyDescent="0.3">
      <c r="B34" s="447"/>
      <c r="C34" s="448"/>
      <c r="D34" s="320">
        <f>SUM(D35:D38)</f>
        <v>0</v>
      </c>
      <c r="E34" s="158"/>
      <c r="F34" s="215"/>
      <c r="G34" s="226"/>
      <c r="H34" s="173"/>
      <c r="I34" s="228"/>
      <c r="K34" s="166"/>
    </row>
    <row r="35" spans="1:15" ht="15" customHeight="1" thickBot="1" x14ac:dyDescent="0.3">
      <c r="B35" s="218"/>
      <c r="C35" s="221"/>
      <c r="D35" s="217"/>
      <c r="E35" s="158"/>
      <c r="F35" s="215"/>
      <c r="G35" s="226"/>
      <c r="H35" s="173"/>
      <c r="I35" s="228"/>
      <c r="K35" s="166"/>
    </row>
    <row r="36" spans="1:15" ht="15" customHeight="1" thickBot="1" x14ac:dyDescent="0.3">
      <c r="B36" s="218"/>
      <c r="C36" s="221"/>
      <c r="D36" s="216"/>
      <c r="E36" s="158"/>
      <c r="F36" s="215"/>
      <c r="G36" s="226"/>
      <c r="H36" s="173"/>
      <c r="I36" s="228"/>
      <c r="K36" s="166"/>
    </row>
    <row r="37" spans="1:15" ht="15" customHeight="1" thickBot="1" x14ac:dyDescent="0.3">
      <c r="B37" s="218"/>
      <c r="C37" s="221"/>
      <c r="D37" s="216"/>
      <c r="E37" s="158"/>
      <c r="F37" s="215"/>
      <c r="G37" s="226"/>
      <c r="H37" s="173"/>
      <c r="I37" s="228"/>
      <c r="K37" s="166"/>
    </row>
    <row r="38" spans="1:15" ht="15" customHeight="1" thickBot="1" x14ac:dyDescent="0.3">
      <c r="B38" s="219"/>
      <c r="C38" s="319"/>
      <c r="D38" s="216"/>
      <c r="E38" s="158"/>
      <c r="F38" s="215"/>
      <c r="G38" s="226"/>
      <c r="H38" s="173"/>
      <c r="I38" s="228"/>
      <c r="K38" s="166"/>
    </row>
    <row r="39" spans="1:15" ht="15.75" customHeight="1" thickBot="1" x14ac:dyDescent="0.3">
      <c r="B39" s="168" t="s">
        <v>55</v>
      </c>
      <c r="C39" s="169"/>
      <c r="D39" s="192">
        <f>D17+D29+D34</f>
        <v>0</v>
      </c>
      <c r="E39" s="190"/>
      <c r="F39" s="215"/>
      <c r="G39" s="226"/>
      <c r="I39" s="228"/>
      <c r="K39" s="166"/>
      <c r="O39" s="262"/>
    </row>
    <row r="40" spans="1:15" ht="15.75" customHeight="1" thickBot="1" x14ac:dyDescent="0.3">
      <c r="B40" s="170" t="s">
        <v>155</v>
      </c>
      <c r="D40" s="178">
        <f>D39*0.19</f>
        <v>0</v>
      </c>
      <c r="E40" s="190"/>
      <c r="F40" s="215"/>
      <c r="G40" s="226"/>
      <c r="I40" s="228"/>
      <c r="K40" s="166"/>
    </row>
    <row r="41" spans="1:15" ht="15.75" customHeight="1" thickBot="1" x14ac:dyDescent="0.3">
      <c r="B41" s="171" t="s">
        <v>54</v>
      </c>
      <c r="C41" s="172"/>
      <c r="D41" s="192">
        <f>D39+D40</f>
        <v>0</v>
      </c>
      <c r="E41" s="190"/>
      <c r="K41" s="166"/>
    </row>
    <row r="42" spans="1:15" ht="15.75" customHeight="1" thickBot="1" x14ac:dyDescent="0.3">
      <c r="B42" s="170"/>
      <c r="C42" s="165"/>
      <c r="D42" s="193"/>
      <c r="F42" s="180" t="s">
        <v>54</v>
      </c>
      <c r="G42" s="173"/>
      <c r="I42" s="214"/>
      <c r="J42" s="167"/>
      <c r="K42" s="166"/>
    </row>
    <row r="43" spans="1:15" s="194" customFormat="1" ht="5.25" customHeight="1" x14ac:dyDescent="0.25">
      <c r="B43" s="182"/>
      <c r="C43" s="182"/>
      <c r="D43" s="182"/>
      <c r="E43" s="182"/>
      <c r="F43" s="182"/>
      <c r="G43" s="182"/>
      <c r="H43" s="182"/>
      <c r="I43" s="183"/>
      <c r="J43" s="183"/>
      <c r="K43" s="183"/>
    </row>
    <row r="44" spans="1:15" s="194" customFormat="1" ht="7.5" customHeight="1" thickBot="1" x14ac:dyDescent="0.3">
      <c r="B44" s="198"/>
      <c r="C44" s="177"/>
      <c r="D44" s="198"/>
      <c r="E44" s="198"/>
      <c r="F44" s="198"/>
      <c r="G44" s="198"/>
      <c r="H44" s="198"/>
      <c r="I44" s="167"/>
      <c r="J44" s="167"/>
      <c r="K44" s="167"/>
    </row>
    <row r="45" spans="1:15" ht="15.75" customHeight="1" thickBot="1" x14ac:dyDescent="0.3">
      <c r="B45" s="460" t="s">
        <v>154</v>
      </c>
      <c r="C45" s="461"/>
      <c r="D45" s="461"/>
      <c r="E45" s="461"/>
      <c r="F45" s="461"/>
      <c r="G45" s="461"/>
      <c r="H45" s="461"/>
      <c r="I45" s="461"/>
      <c r="J45" s="461"/>
      <c r="K45" s="461"/>
      <c r="L45" s="461"/>
      <c r="M45" s="462"/>
    </row>
    <row r="46" spans="1:15" x14ac:dyDescent="0.25">
      <c r="B46" s="457" t="s">
        <v>56</v>
      </c>
      <c r="C46" s="458"/>
      <c r="D46" s="159">
        <v>1</v>
      </c>
      <c r="E46" s="159">
        <v>2</v>
      </c>
      <c r="F46" s="159">
        <v>3</v>
      </c>
      <c r="G46" s="159">
        <v>4</v>
      </c>
      <c r="H46" s="159">
        <v>5</v>
      </c>
      <c r="I46" s="159">
        <v>6</v>
      </c>
      <c r="J46" s="159">
        <v>7</v>
      </c>
      <c r="K46" s="159">
        <v>8</v>
      </c>
      <c r="L46" s="159">
        <v>9</v>
      </c>
      <c r="M46" s="160">
        <v>10</v>
      </c>
    </row>
    <row r="47" spans="1:15" x14ac:dyDescent="0.25">
      <c r="A47" s="195"/>
      <c r="B47" s="439" t="s">
        <v>164</v>
      </c>
      <c r="C47" s="459"/>
      <c r="D47" s="233"/>
      <c r="E47" s="233"/>
      <c r="F47" s="233"/>
      <c r="G47" s="233"/>
      <c r="H47" s="233"/>
      <c r="I47" s="233"/>
      <c r="J47" s="233"/>
      <c r="K47" s="233"/>
      <c r="L47" s="233"/>
      <c r="M47" s="234"/>
    </row>
    <row r="48" spans="1:15" x14ac:dyDescent="0.25">
      <c r="A48" s="195"/>
      <c r="B48" s="439" t="s">
        <v>173</v>
      </c>
      <c r="C48" s="440"/>
      <c r="D48" s="235"/>
      <c r="E48" s="236"/>
      <c r="F48" s="213"/>
      <c r="G48" s="235"/>
      <c r="H48" s="213"/>
      <c r="I48" s="213"/>
      <c r="J48" s="235"/>
      <c r="K48" s="233"/>
      <c r="L48" s="237"/>
      <c r="M48" s="234"/>
    </row>
    <row r="49" spans="1:13" x14ac:dyDescent="0.25">
      <c r="B49" s="439" t="s">
        <v>165</v>
      </c>
      <c r="C49" s="440"/>
      <c r="D49" s="235"/>
      <c r="E49" s="236"/>
      <c r="F49" s="213"/>
      <c r="G49" s="235"/>
      <c r="H49" s="213"/>
      <c r="I49" s="213"/>
      <c r="J49" s="235"/>
      <c r="K49" s="233"/>
      <c r="L49" s="237"/>
      <c r="M49" s="234"/>
    </row>
    <row r="50" spans="1:13" x14ac:dyDescent="0.25">
      <c r="B50" s="439" t="s">
        <v>166</v>
      </c>
      <c r="C50" s="440"/>
      <c r="D50" s="235"/>
      <c r="E50" s="236"/>
      <c r="F50" s="213"/>
      <c r="G50" s="235"/>
      <c r="H50" s="213"/>
      <c r="I50" s="213"/>
      <c r="J50" s="235"/>
      <c r="K50" s="233"/>
      <c r="L50" s="237"/>
      <c r="M50" s="234"/>
    </row>
    <row r="51" spans="1:13" x14ac:dyDescent="0.25">
      <c r="B51" s="439" t="s">
        <v>167</v>
      </c>
      <c r="C51" s="440"/>
      <c r="D51" s="235"/>
      <c r="E51" s="236"/>
      <c r="F51" s="213"/>
      <c r="G51" s="235"/>
      <c r="H51" s="213"/>
      <c r="I51" s="213"/>
      <c r="J51" s="235"/>
      <c r="K51" s="233"/>
      <c r="L51" s="237"/>
      <c r="M51" s="234"/>
    </row>
    <row r="52" spans="1:13" x14ac:dyDescent="0.25">
      <c r="B52" s="439" t="s">
        <v>168</v>
      </c>
      <c r="C52" s="440"/>
      <c r="D52" s="235"/>
      <c r="E52" s="236"/>
      <c r="F52" s="213"/>
      <c r="G52" s="235"/>
      <c r="H52" s="213"/>
      <c r="I52" s="213"/>
      <c r="J52" s="235"/>
      <c r="K52" s="233"/>
      <c r="L52" s="237"/>
      <c r="M52" s="234"/>
    </row>
    <row r="53" spans="1:13" x14ac:dyDescent="0.25">
      <c r="B53" s="439" t="s">
        <v>169</v>
      </c>
      <c r="C53" s="440"/>
      <c r="D53" s="235"/>
      <c r="E53" s="236"/>
      <c r="F53" s="213"/>
      <c r="G53" s="235"/>
      <c r="H53" s="213"/>
      <c r="I53" s="213"/>
      <c r="J53" s="235"/>
      <c r="K53" s="233"/>
      <c r="L53" s="237"/>
      <c r="M53" s="234"/>
    </row>
    <row r="54" spans="1:13" x14ac:dyDescent="0.25">
      <c r="B54" s="439" t="s">
        <v>170</v>
      </c>
      <c r="C54" s="440"/>
      <c r="D54" s="235"/>
      <c r="E54" s="236"/>
      <c r="F54" s="213"/>
      <c r="G54" s="235"/>
      <c r="H54" s="213"/>
      <c r="I54" s="213"/>
      <c r="J54" s="235"/>
      <c r="K54" s="233"/>
      <c r="L54" s="237"/>
      <c r="M54" s="234"/>
    </row>
    <row r="55" spans="1:13" x14ac:dyDescent="0.25">
      <c r="B55" s="439" t="s">
        <v>171</v>
      </c>
      <c r="C55" s="440"/>
      <c r="D55" s="235"/>
      <c r="E55" s="236"/>
      <c r="F55" s="213"/>
      <c r="G55" s="235"/>
      <c r="H55" s="213"/>
      <c r="I55" s="213"/>
      <c r="J55" s="235"/>
      <c r="K55" s="233"/>
      <c r="L55" s="237"/>
      <c r="M55" s="234"/>
    </row>
    <row r="56" spans="1:13" ht="15" customHeight="1" thickBot="1" x14ac:dyDescent="0.3">
      <c r="B56" s="439" t="s">
        <v>172</v>
      </c>
      <c r="C56" s="440"/>
      <c r="D56" s="235"/>
      <c r="E56" s="236"/>
      <c r="F56" s="213"/>
      <c r="G56" s="235"/>
      <c r="H56" s="213"/>
      <c r="I56" s="213"/>
      <c r="J56" s="235"/>
      <c r="K56" s="233"/>
      <c r="L56" s="237"/>
      <c r="M56" s="234"/>
    </row>
    <row r="57" spans="1:13" ht="15.75" customHeight="1" thickBot="1" x14ac:dyDescent="0.3">
      <c r="A57" s="195"/>
      <c r="B57" s="441" t="s">
        <v>58</v>
      </c>
      <c r="C57" s="442"/>
      <c r="D57" s="232"/>
      <c r="E57" s="184"/>
      <c r="F57" s="185"/>
      <c r="G57" s="437"/>
      <c r="H57" s="437"/>
      <c r="I57" s="437"/>
      <c r="J57" s="437"/>
      <c r="K57" s="437"/>
      <c r="L57" s="437"/>
      <c r="M57" s="438"/>
    </row>
    <row r="58" spans="1:13" x14ac:dyDescent="0.25">
      <c r="A58" s="196"/>
      <c r="B58" s="202" t="s">
        <v>147</v>
      </c>
    </row>
    <row r="59" spans="1:13" ht="3.75" customHeight="1" x14ac:dyDescent="0.25">
      <c r="A59" s="196"/>
      <c r="E59" s="197"/>
    </row>
    <row r="60" spans="1:13" x14ac:dyDescent="0.25">
      <c r="A60" s="196"/>
    </row>
  </sheetData>
  <mergeCells count="45">
    <mergeCell ref="B2:K2"/>
    <mergeCell ref="B15:K15"/>
    <mergeCell ref="B5:C5"/>
    <mergeCell ref="B6:C6"/>
    <mergeCell ref="B10:C10"/>
    <mergeCell ref="B3:C3"/>
    <mergeCell ref="H3:I3"/>
    <mergeCell ref="E3:F3"/>
    <mergeCell ref="J3:K3"/>
    <mergeCell ref="B4:C4"/>
    <mergeCell ref="B12:D12"/>
    <mergeCell ref="B48:C48"/>
    <mergeCell ref="B46:C46"/>
    <mergeCell ref="B47:C47"/>
    <mergeCell ref="B45:M45"/>
    <mergeCell ref="H7:K7"/>
    <mergeCell ref="B7:C7"/>
    <mergeCell ref="B8:C8"/>
    <mergeCell ref="B9:C9"/>
    <mergeCell ref="H8:K8"/>
    <mergeCell ref="H9:K10"/>
    <mergeCell ref="E7:G7"/>
    <mergeCell ref="E8:G8"/>
    <mergeCell ref="E9:G10"/>
    <mergeCell ref="B13:D13"/>
    <mergeCell ref="B14:D14"/>
    <mergeCell ref="B11:D11"/>
    <mergeCell ref="B29:C29"/>
    <mergeCell ref="B17:C17"/>
    <mergeCell ref="B34:C34"/>
    <mergeCell ref="B16:E16"/>
    <mergeCell ref="F16:K16"/>
    <mergeCell ref="F26:K26"/>
    <mergeCell ref="F33:K33"/>
    <mergeCell ref="G57:K57"/>
    <mergeCell ref="L57:M57"/>
    <mergeCell ref="B49:C49"/>
    <mergeCell ref="B50:C50"/>
    <mergeCell ref="B51:C51"/>
    <mergeCell ref="B52:C52"/>
    <mergeCell ref="B53:C53"/>
    <mergeCell ref="B54:C54"/>
    <mergeCell ref="B57:C57"/>
    <mergeCell ref="B55:C55"/>
    <mergeCell ref="B56:C56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C8"/>
  <sheetViews>
    <sheetView showGridLines="0" workbookViewId="0">
      <selection activeCell="A3" sqref="A3:D8"/>
    </sheetView>
  </sheetViews>
  <sheetFormatPr defaultRowHeight="15" x14ac:dyDescent="0.25"/>
  <cols>
    <col min="1" max="1" width="1.140625" customWidth="1"/>
    <col min="2" max="2" width="35.85546875" bestFit="1" customWidth="1"/>
    <col min="3" max="3" width="18.85546875" customWidth="1"/>
    <col min="4" max="4" width="1" customWidth="1"/>
  </cols>
  <sheetData>
    <row r="1" spans="2:3" ht="18.75" customHeight="1" x14ac:dyDescent="0.25"/>
    <row r="2" spans="2:3" x14ac:dyDescent="0.25">
      <c r="B2" s="162" t="s">
        <v>176</v>
      </c>
    </row>
    <row r="3" spans="2:3" ht="4.5" customHeight="1" thickBot="1" x14ac:dyDescent="0.3">
      <c r="B3" s="162"/>
    </row>
    <row r="4" spans="2:3" x14ac:dyDescent="0.25">
      <c r="B4" s="203" t="s">
        <v>177</v>
      </c>
      <c r="C4" s="207">
        <f>'Rozpočet a financování'!G44</f>
        <v>0</v>
      </c>
    </row>
    <row r="5" spans="2:3" ht="15.75" thickBot="1" x14ac:dyDescent="0.3">
      <c r="B5" s="204" t="s">
        <v>178</v>
      </c>
      <c r="C5" s="208">
        <f>'Cash flow'!D41</f>
        <v>0</v>
      </c>
    </row>
    <row r="6" spans="2:3" ht="15.75" thickBot="1" x14ac:dyDescent="0.3">
      <c r="B6" s="205" t="s">
        <v>175</v>
      </c>
      <c r="C6" s="206" t="e">
        <f>C4/C5</f>
        <v>#DIV/0!</v>
      </c>
    </row>
    <row r="7" spans="2:3" x14ac:dyDescent="0.25">
      <c r="B7" s="80" t="s">
        <v>147</v>
      </c>
    </row>
    <row r="8" spans="2:3" ht="6.75" customHeight="1" x14ac:dyDescent="0.25"/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1:N76"/>
  <sheetViews>
    <sheetView showGridLines="0" topLeftCell="A55" zoomScaleNormal="100" workbookViewId="0">
      <selection activeCell="K54" sqref="K54"/>
    </sheetView>
  </sheetViews>
  <sheetFormatPr defaultRowHeight="15" x14ac:dyDescent="0.25"/>
  <cols>
    <col min="1" max="1" width="2" customWidth="1"/>
    <col min="2" max="2" width="25" customWidth="1"/>
    <col min="3" max="3" width="17.42578125" bestFit="1" customWidth="1"/>
    <col min="4" max="4" width="13.5703125" bestFit="1" customWidth="1"/>
    <col min="5" max="5" width="14.85546875" bestFit="1" customWidth="1"/>
    <col min="6" max="6" width="20.5703125" bestFit="1" customWidth="1"/>
    <col min="7" max="7" width="18.140625" bestFit="1" customWidth="1"/>
    <col min="8" max="8" width="18.5703125" customWidth="1"/>
    <col min="9" max="9" width="2.28515625" customWidth="1"/>
  </cols>
  <sheetData>
    <row r="1" spans="2:7" x14ac:dyDescent="0.25">
      <c r="B1" s="16" t="s">
        <v>67</v>
      </c>
    </row>
    <row r="2" spans="2:7" ht="9.75" customHeight="1" thickBot="1" x14ac:dyDescent="0.3"/>
    <row r="3" spans="2:7" s="23" customFormat="1" ht="50.25" customHeight="1" thickTop="1" x14ac:dyDescent="0.25">
      <c r="B3" s="17" t="s">
        <v>59</v>
      </c>
      <c r="C3" s="389" t="s">
        <v>61</v>
      </c>
      <c r="D3" s="18" t="s">
        <v>57</v>
      </c>
      <c r="E3" s="391" t="s">
        <v>63</v>
      </c>
      <c r="F3" s="391" t="s">
        <v>64</v>
      </c>
      <c r="G3" s="393" t="s">
        <v>65</v>
      </c>
    </row>
    <row r="4" spans="2:7" s="23" customFormat="1" ht="90.75" customHeight="1" thickBot="1" x14ac:dyDescent="0.3">
      <c r="B4" s="66" t="s">
        <v>60</v>
      </c>
      <c r="C4" s="390"/>
      <c r="D4" s="26" t="s">
        <v>62</v>
      </c>
      <c r="E4" s="392"/>
      <c r="F4" s="392"/>
      <c r="G4" s="394"/>
    </row>
    <row r="5" spans="2:7" s="23" customFormat="1" ht="15.75" thickTop="1" x14ac:dyDescent="0.25">
      <c r="B5" s="490"/>
      <c r="C5" s="209"/>
      <c r="D5" s="29"/>
      <c r="E5" s="32"/>
      <c r="F5" s="35">
        <f>D5*E5</f>
        <v>0</v>
      </c>
      <c r="G5" s="40" t="e">
        <f t="shared" ref="G5:G21" si="0">F5/$F$22</f>
        <v>#DIV/0!</v>
      </c>
    </row>
    <row r="6" spans="2:7" s="23" customFormat="1" x14ac:dyDescent="0.25">
      <c r="B6" s="490"/>
      <c r="C6" s="210"/>
      <c r="D6" s="29"/>
      <c r="E6" s="32"/>
      <c r="F6" s="35">
        <f t="shared" ref="F6:F10" si="1">D6*E6</f>
        <v>0</v>
      </c>
      <c r="G6" s="40" t="e">
        <f t="shared" si="0"/>
        <v>#DIV/0!</v>
      </c>
    </row>
    <row r="7" spans="2:7" s="23" customFormat="1" x14ac:dyDescent="0.25">
      <c r="B7" s="490"/>
      <c r="C7" s="210"/>
      <c r="D7" s="29"/>
      <c r="E7" s="32"/>
      <c r="F7" s="35">
        <f t="shared" si="1"/>
        <v>0</v>
      </c>
      <c r="G7" s="40" t="e">
        <f t="shared" si="0"/>
        <v>#DIV/0!</v>
      </c>
    </row>
    <row r="8" spans="2:7" s="23" customFormat="1" x14ac:dyDescent="0.25">
      <c r="B8" s="490"/>
      <c r="C8" s="210"/>
      <c r="D8" s="29"/>
      <c r="E8" s="32"/>
      <c r="F8" s="35">
        <f t="shared" si="1"/>
        <v>0</v>
      </c>
      <c r="G8" s="67" t="e">
        <f t="shared" si="0"/>
        <v>#DIV/0!</v>
      </c>
    </row>
    <row r="9" spans="2:7" s="23" customFormat="1" x14ac:dyDescent="0.25">
      <c r="B9" s="490"/>
      <c r="C9" s="210"/>
      <c r="D9" s="29"/>
      <c r="E9" s="32"/>
      <c r="F9" s="35">
        <f t="shared" si="1"/>
        <v>0</v>
      </c>
      <c r="G9" s="40" t="e">
        <f t="shared" si="0"/>
        <v>#DIV/0!</v>
      </c>
    </row>
    <row r="10" spans="2:7" s="23" customFormat="1" x14ac:dyDescent="0.25">
      <c r="B10" s="490"/>
      <c r="C10" s="210"/>
      <c r="D10" s="29"/>
      <c r="E10" s="32"/>
      <c r="F10" s="36">
        <f t="shared" si="1"/>
        <v>0</v>
      </c>
      <c r="G10" s="41" t="e">
        <f t="shared" si="0"/>
        <v>#DIV/0!</v>
      </c>
    </row>
    <row r="11" spans="2:7" s="23" customFormat="1" x14ac:dyDescent="0.25">
      <c r="B11" s="491"/>
      <c r="C11" s="209"/>
      <c r="D11" s="29"/>
      <c r="E11" s="32"/>
      <c r="F11" s="36">
        <f>D11*E11</f>
        <v>0</v>
      </c>
      <c r="G11" s="41" t="e">
        <f t="shared" si="0"/>
        <v>#DIV/0!</v>
      </c>
    </row>
    <row r="12" spans="2:7" s="23" customFormat="1" ht="15.75" thickBot="1" x14ac:dyDescent="0.3">
      <c r="B12" s="53" t="s">
        <v>42</v>
      </c>
      <c r="C12" s="398"/>
      <c r="D12" s="399"/>
      <c r="E12" s="400"/>
      <c r="F12" s="37">
        <f>SUM(F5:F11)</f>
        <v>0</v>
      </c>
      <c r="G12" s="42" t="e">
        <f t="shared" si="0"/>
        <v>#DIV/0!</v>
      </c>
    </row>
    <row r="13" spans="2:7" s="23" customFormat="1" ht="15.75" thickTop="1" x14ac:dyDescent="0.25">
      <c r="B13" s="492"/>
      <c r="C13" s="211"/>
      <c r="D13" s="28"/>
      <c r="E13" s="31"/>
      <c r="F13" s="34">
        <f>D13*E13</f>
        <v>0</v>
      </c>
      <c r="G13" s="39" t="e">
        <f t="shared" si="0"/>
        <v>#DIV/0!</v>
      </c>
    </row>
    <row r="14" spans="2:7" s="23" customFormat="1" x14ac:dyDescent="0.25">
      <c r="B14" s="490"/>
      <c r="C14" s="209"/>
      <c r="D14" s="29"/>
      <c r="E14" s="32"/>
      <c r="F14" s="35">
        <f t="shared" ref="F14:F17" si="2">D14*E14</f>
        <v>0</v>
      </c>
      <c r="G14" s="40" t="e">
        <f t="shared" si="0"/>
        <v>#DIV/0!</v>
      </c>
    </row>
    <row r="15" spans="2:7" s="23" customFormat="1" x14ac:dyDescent="0.25">
      <c r="B15" s="490"/>
      <c r="C15" s="209"/>
      <c r="D15" s="29"/>
      <c r="E15" s="32"/>
      <c r="F15" s="35">
        <f t="shared" si="2"/>
        <v>0</v>
      </c>
      <c r="G15" s="40" t="e">
        <f t="shared" si="0"/>
        <v>#DIV/0!</v>
      </c>
    </row>
    <row r="16" spans="2:7" s="23" customFormat="1" x14ac:dyDescent="0.25">
      <c r="B16" s="490"/>
      <c r="C16" s="209"/>
      <c r="D16" s="29"/>
      <c r="E16" s="32"/>
      <c r="F16" s="35">
        <f t="shared" si="2"/>
        <v>0</v>
      </c>
      <c r="G16" s="40" t="e">
        <f t="shared" si="0"/>
        <v>#DIV/0!</v>
      </c>
    </row>
    <row r="17" spans="2:14" s="23" customFormat="1" x14ac:dyDescent="0.25">
      <c r="B17" s="491"/>
      <c r="C17" s="210"/>
      <c r="D17" s="30"/>
      <c r="E17" s="33"/>
      <c r="F17" s="36">
        <f t="shared" si="2"/>
        <v>0</v>
      </c>
      <c r="G17" s="41" t="e">
        <f t="shared" si="0"/>
        <v>#DIV/0!</v>
      </c>
    </row>
    <row r="18" spans="2:14" s="23" customFormat="1" ht="15.75" thickBot="1" x14ac:dyDescent="0.3">
      <c r="B18" s="53" t="s">
        <v>42</v>
      </c>
      <c r="C18" s="398"/>
      <c r="D18" s="399"/>
      <c r="E18" s="400"/>
      <c r="F18" s="37">
        <f>SUM(F13:F17)</f>
        <v>0</v>
      </c>
      <c r="G18" s="42" t="e">
        <f t="shared" si="0"/>
        <v>#DIV/0!</v>
      </c>
    </row>
    <row r="19" spans="2:14" s="23" customFormat="1" ht="15.75" thickTop="1" x14ac:dyDescent="0.25">
      <c r="B19" s="492"/>
      <c r="C19" s="212"/>
      <c r="D19" s="28"/>
      <c r="E19" s="31"/>
      <c r="F19" s="34">
        <f>D19*E19</f>
        <v>0</v>
      </c>
      <c r="G19" s="39" t="e">
        <f t="shared" si="0"/>
        <v>#DIV/0!</v>
      </c>
    </row>
    <row r="20" spans="2:14" s="23" customFormat="1" x14ac:dyDescent="0.25">
      <c r="B20" s="490"/>
      <c r="C20" s="209"/>
      <c r="D20" s="29"/>
      <c r="E20" s="32"/>
      <c r="F20" s="35">
        <f t="shared" ref="F20" si="3">D20*E20</f>
        <v>0</v>
      </c>
      <c r="G20" s="40" t="e">
        <f t="shared" si="0"/>
        <v>#DIV/0!</v>
      </c>
    </row>
    <row r="21" spans="2:14" s="23" customFormat="1" ht="15.75" thickBot="1" x14ac:dyDescent="0.3">
      <c r="B21" s="75" t="s">
        <v>42</v>
      </c>
      <c r="C21" s="398"/>
      <c r="D21" s="399"/>
      <c r="E21" s="400"/>
      <c r="F21" s="37">
        <f>SUM(F19:F20)</f>
        <v>0</v>
      </c>
      <c r="G21" s="43" t="e">
        <f t="shared" si="0"/>
        <v>#DIV/0!</v>
      </c>
      <c r="H21" s="16"/>
    </row>
    <row r="22" spans="2:14" s="23" customFormat="1" ht="16.5" thickTop="1" thickBot="1" x14ac:dyDescent="0.3">
      <c r="B22" s="53" t="s">
        <v>66</v>
      </c>
      <c r="C22" s="371"/>
      <c r="D22" s="372"/>
      <c r="E22" s="373"/>
      <c r="F22" s="27">
        <f>(F12+F18+F21)</f>
        <v>0</v>
      </c>
      <c r="G22" s="38" t="e">
        <f>SUM(G12+G18+G21)</f>
        <v>#DIV/0!</v>
      </c>
      <c r="H22" s="16"/>
    </row>
    <row r="23" spans="2:14" ht="10.5" customHeight="1" thickTop="1" x14ac:dyDescent="0.25"/>
    <row r="24" spans="2:14" x14ac:dyDescent="0.25">
      <c r="B24" s="23"/>
      <c r="D24" s="16" t="s">
        <v>78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2:14" x14ac:dyDescent="0.25">
      <c r="B25" s="16">
        <f t="shared" ref="B25:B31" si="4">C5</f>
        <v>0</v>
      </c>
      <c r="C25" s="44" t="e">
        <f t="shared" ref="C25:C31" si="5">G5</f>
        <v>#DIV/0!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2:14" x14ac:dyDescent="0.25">
      <c r="B26" s="16">
        <f t="shared" si="4"/>
        <v>0</v>
      </c>
      <c r="C26" s="44" t="e">
        <f t="shared" si="5"/>
        <v>#DIV/0!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2:14" x14ac:dyDescent="0.25">
      <c r="B27" s="16">
        <f t="shared" si="4"/>
        <v>0</v>
      </c>
      <c r="C27" s="44" t="e">
        <f t="shared" si="5"/>
        <v>#DIV/0!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</row>
    <row r="28" spans="2:14" x14ac:dyDescent="0.25">
      <c r="B28" s="16">
        <f t="shared" si="4"/>
        <v>0</v>
      </c>
      <c r="C28" s="44" t="e">
        <f t="shared" si="5"/>
        <v>#DIV/0!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6">
        <f t="shared" si="4"/>
        <v>0</v>
      </c>
      <c r="C29" s="44" t="e">
        <f t="shared" si="5"/>
        <v>#DIV/0!</v>
      </c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pans="2:14" x14ac:dyDescent="0.25">
      <c r="B30" s="16">
        <f t="shared" si="4"/>
        <v>0</v>
      </c>
      <c r="C30" s="44" t="e">
        <f t="shared" si="5"/>
        <v>#DIV/0!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pans="2:14" x14ac:dyDescent="0.25">
      <c r="B31" s="16">
        <f t="shared" si="4"/>
        <v>0</v>
      </c>
      <c r="C31" s="44" t="e">
        <f t="shared" si="5"/>
        <v>#DIV/0!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2" spans="2:14" x14ac:dyDescent="0.25">
      <c r="B32" s="16">
        <f>C13</f>
        <v>0</v>
      </c>
      <c r="C32" s="44" t="e">
        <f>G13</f>
        <v>#DIV/0!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</row>
    <row r="33" spans="2:14" x14ac:dyDescent="0.25">
      <c r="B33" s="16">
        <f>C14</f>
        <v>0</v>
      </c>
      <c r="C33" s="44" t="e">
        <f>G14</f>
        <v>#DIV/0!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</row>
    <row r="34" spans="2:14" x14ac:dyDescent="0.25">
      <c r="B34" s="16">
        <f>C15</f>
        <v>0</v>
      </c>
      <c r="C34" s="44" t="e">
        <f>G15</f>
        <v>#DIV/0!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</row>
    <row r="35" spans="2:14" x14ac:dyDescent="0.25">
      <c r="B35" s="16">
        <f>C16</f>
        <v>0</v>
      </c>
      <c r="C35" s="44" t="e">
        <f>G16</f>
        <v>#DIV/0!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</row>
    <row r="36" spans="2:14" x14ac:dyDescent="0.25">
      <c r="B36" s="16">
        <f>C17</f>
        <v>0</v>
      </c>
      <c r="C36" s="44" t="e">
        <f>G17</f>
        <v>#DIV/0!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</row>
    <row r="37" spans="2:14" x14ac:dyDescent="0.25">
      <c r="B37" s="16">
        <f>C19</f>
        <v>0</v>
      </c>
      <c r="C37" s="44" t="e">
        <f>G19</f>
        <v>#DIV/0!</v>
      </c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</row>
    <row r="38" spans="2:14" x14ac:dyDescent="0.25">
      <c r="B38" s="16">
        <f>C20</f>
        <v>0</v>
      </c>
      <c r="C38" s="44" t="e">
        <f>G20</f>
        <v>#DIV/0!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</row>
    <row r="39" spans="2:14" x14ac:dyDescent="0.25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</row>
    <row r="40" spans="2:14" x14ac:dyDescent="0.25"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</row>
    <row r="41" spans="2:14" x14ac:dyDescent="0.25">
      <c r="B41" s="16"/>
      <c r="C41" s="44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</row>
    <row r="43" spans="2:14" x14ac:dyDescent="0.25">
      <c r="B43" t="s">
        <v>68</v>
      </c>
    </row>
    <row r="44" spans="2:14" ht="9" customHeight="1" thickBot="1" x14ac:dyDescent="0.3"/>
    <row r="45" spans="2:14" ht="16.5" customHeight="1" thickTop="1" thickBot="1" x14ac:dyDescent="0.3">
      <c r="B45" s="376" t="s">
        <v>69</v>
      </c>
      <c r="C45" s="377"/>
      <c r="D45" s="377"/>
      <c r="E45" s="378"/>
      <c r="F45" s="378"/>
      <c r="G45" s="378"/>
      <c r="H45" s="379"/>
    </row>
    <row r="46" spans="2:14" ht="15.75" customHeight="1" thickBot="1" x14ac:dyDescent="0.3">
      <c r="B46" s="54" t="s">
        <v>70</v>
      </c>
      <c r="C46" s="356" t="s">
        <v>71</v>
      </c>
      <c r="D46" s="357"/>
      <c r="E46" s="362"/>
      <c r="F46" s="363"/>
      <c r="G46" s="363"/>
      <c r="H46" s="364"/>
    </row>
    <row r="47" spans="2:14" ht="16.5" thickTop="1" thickBot="1" x14ac:dyDescent="0.3">
      <c r="B47" s="55"/>
      <c r="C47" s="486"/>
      <c r="D47" s="487"/>
      <c r="E47" s="365"/>
      <c r="F47" s="366"/>
      <c r="G47" s="366"/>
      <c r="H47" s="367"/>
      <c r="I47" s="46"/>
    </row>
    <row r="48" spans="2:14" ht="15.75" thickBot="1" x14ac:dyDescent="0.3">
      <c r="B48" s="56"/>
      <c r="C48" s="488"/>
      <c r="D48" s="489"/>
      <c r="E48" s="365"/>
      <c r="F48" s="366"/>
      <c r="G48" s="366"/>
      <c r="H48" s="367"/>
    </row>
    <row r="49" spans="2:12" ht="15.75" thickBot="1" x14ac:dyDescent="0.3">
      <c r="B49" s="56"/>
      <c r="C49" s="488"/>
      <c r="D49" s="489"/>
      <c r="E49" s="365"/>
      <c r="F49" s="366"/>
      <c r="G49" s="366"/>
      <c r="H49" s="367"/>
    </row>
    <row r="50" spans="2:12" ht="15.75" thickBot="1" x14ac:dyDescent="0.3">
      <c r="B50" s="56"/>
      <c r="C50" s="488"/>
      <c r="D50" s="489"/>
      <c r="E50" s="368"/>
      <c r="F50" s="369"/>
      <c r="G50" s="369"/>
      <c r="H50" s="370"/>
    </row>
    <row r="51" spans="2:12" ht="89.25" customHeight="1" x14ac:dyDescent="0.25">
      <c r="B51" s="384" t="s">
        <v>72</v>
      </c>
      <c r="C51" s="374" t="s">
        <v>70</v>
      </c>
      <c r="D51" s="374" t="s">
        <v>76</v>
      </c>
      <c r="E51" s="386" t="s">
        <v>63</v>
      </c>
      <c r="F51" s="58" t="s">
        <v>73</v>
      </c>
      <c r="G51" s="386" t="s">
        <v>75</v>
      </c>
      <c r="H51" s="382" t="s">
        <v>77</v>
      </c>
    </row>
    <row r="52" spans="2:12" ht="17.25" customHeight="1" thickBot="1" x14ac:dyDescent="0.3">
      <c r="B52" s="385"/>
      <c r="C52" s="375"/>
      <c r="D52" s="375"/>
      <c r="E52" s="375"/>
      <c r="F52" s="68" t="s">
        <v>74</v>
      </c>
      <c r="G52" s="375"/>
      <c r="H52" s="383"/>
    </row>
    <row r="53" spans="2:12" ht="16.5" thickTop="1" thickBot="1" x14ac:dyDescent="0.3">
      <c r="B53" s="482"/>
      <c r="C53" s="69"/>
      <c r="D53" s="57"/>
      <c r="E53" s="70"/>
      <c r="F53" s="71"/>
      <c r="G53" s="72">
        <f>F53*E53</f>
        <v>0</v>
      </c>
      <c r="H53" s="19" t="e">
        <f t="shared" ref="H53:H62" si="6">G53/$G$63</f>
        <v>#DIV/0!</v>
      </c>
    </row>
    <row r="54" spans="2:12" ht="15.75" thickBot="1" x14ac:dyDescent="0.3">
      <c r="B54" s="483"/>
      <c r="C54" s="49"/>
      <c r="D54" s="50"/>
      <c r="E54" s="24"/>
      <c r="F54" s="48"/>
      <c r="G54" s="45">
        <f>F54*E54</f>
        <v>0</v>
      </c>
      <c r="H54" s="20" t="e">
        <f t="shared" si="6"/>
        <v>#DIV/0!</v>
      </c>
    </row>
    <row r="55" spans="2:12" ht="15.75" thickBot="1" x14ac:dyDescent="0.3">
      <c r="B55" s="484"/>
      <c r="C55" s="73"/>
      <c r="D55" s="50"/>
      <c r="E55" s="24"/>
      <c r="F55" s="74"/>
      <c r="G55" s="45">
        <f>F55*E55</f>
        <v>0</v>
      </c>
      <c r="H55" s="20" t="e">
        <f t="shared" si="6"/>
        <v>#DIV/0!</v>
      </c>
      <c r="L55" s="76"/>
    </row>
    <row r="56" spans="2:12" ht="15.75" thickBot="1" x14ac:dyDescent="0.3">
      <c r="B56" s="51" t="s">
        <v>42</v>
      </c>
      <c r="C56" s="350"/>
      <c r="D56" s="351"/>
      <c r="E56" s="351"/>
      <c r="F56" s="352"/>
      <c r="G56" s="21">
        <f>SUM(G53:G55)</f>
        <v>0</v>
      </c>
      <c r="H56" s="61" t="e">
        <f t="shared" si="6"/>
        <v>#DIV/0!</v>
      </c>
      <c r="L56" s="76"/>
    </row>
    <row r="57" spans="2:12" ht="16.5" thickTop="1" thickBot="1" x14ac:dyDescent="0.3">
      <c r="B57" s="482"/>
      <c r="C57" s="49"/>
      <c r="D57" s="50"/>
      <c r="E57" s="24"/>
      <c r="F57" s="47"/>
      <c r="G57" s="45">
        <f>E57*F57</f>
        <v>0</v>
      </c>
      <c r="H57" s="62" t="e">
        <f t="shared" si="6"/>
        <v>#DIV/0!</v>
      </c>
    </row>
    <row r="58" spans="2:12" ht="15.75" thickBot="1" x14ac:dyDescent="0.3">
      <c r="B58" s="485"/>
      <c r="C58" s="49"/>
      <c r="D58" s="50"/>
      <c r="E58" s="24"/>
      <c r="F58" s="47"/>
      <c r="G58" s="45">
        <v>0</v>
      </c>
      <c r="H58" s="20" t="e">
        <f t="shared" si="6"/>
        <v>#DIV/0!</v>
      </c>
    </row>
    <row r="59" spans="2:12" ht="15.75" thickBot="1" x14ac:dyDescent="0.3">
      <c r="B59" s="51" t="s">
        <v>42</v>
      </c>
      <c r="C59" s="350"/>
      <c r="D59" s="351"/>
      <c r="E59" s="351"/>
      <c r="F59" s="352"/>
      <c r="G59" s="21">
        <f>SUM(G57:G58)</f>
        <v>0</v>
      </c>
      <c r="H59" s="63" t="e">
        <f t="shared" si="6"/>
        <v>#DIV/0!</v>
      </c>
    </row>
    <row r="60" spans="2:12" ht="16.5" thickTop="1" thickBot="1" x14ac:dyDescent="0.3">
      <c r="B60" s="482"/>
      <c r="C60" s="49"/>
      <c r="D60" s="50"/>
      <c r="E60" s="25"/>
      <c r="F60" s="47"/>
      <c r="G60" s="59">
        <f>E60*F60</f>
        <v>0</v>
      </c>
      <c r="H60" s="20" t="e">
        <f t="shared" si="6"/>
        <v>#DIV/0!</v>
      </c>
    </row>
    <row r="61" spans="2:12" ht="15.75" thickBot="1" x14ac:dyDescent="0.3">
      <c r="B61" s="485"/>
      <c r="C61" s="49"/>
      <c r="D61" s="50"/>
      <c r="E61" s="24"/>
      <c r="F61" s="47"/>
      <c r="G61" s="59">
        <f>E61*F61</f>
        <v>0</v>
      </c>
      <c r="H61" s="20" t="e">
        <f t="shared" si="6"/>
        <v>#DIV/0!</v>
      </c>
    </row>
    <row r="62" spans="2:12" ht="15.75" thickBot="1" x14ac:dyDescent="0.3">
      <c r="B62" s="51" t="s">
        <v>42</v>
      </c>
      <c r="C62" s="350"/>
      <c r="D62" s="351"/>
      <c r="E62" s="351"/>
      <c r="F62" s="352"/>
      <c r="G62" s="60">
        <f>SUM(G60:G61)</f>
        <v>0</v>
      </c>
      <c r="H62" s="61" t="e">
        <f t="shared" si="6"/>
        <v>#DIV/0!</v>
      </c>
    </row>
    <row r="63" spans="2:12" ht="16.5" thickTop="1" thickBot="1" x14ac:dyDescent="0.3">
      <c r="B63" s="52" t="s">
        <v>66</v>
      </c>
      <c r="C63" s="353"/>
      <c r="D63" s="354"/>
      <c r="E63" s="354"/>
      <c r="F63" s="355"/>
      <c r="G63" s="22">
        <f>G56+G59+G62</f>
        <v>0</v>
      </c>
      <c r="H63" s="64" t="e">
        <f>SUM(H56+H59+H62)</f>
        <v>#DIV/0!</v>
      </c>
    </row>
    <row r="64" spans="2:12" ht="9" customHeight="1" thickTop="1" x14ac:dyDescent="0.25">
      <c r="H64" s="65"/>
    </row>
    <row r="66" spans="2:4" x14ac:dyDescent="0.25">
      <c r="D66" t="s">
        <v>79</v>
      </c>
    </row>
    <row r="67" spans="2:4" x14ac:dyDescent="0.25">
      <c r="B67">
        <f>C53</f>
        <v>0</v>
      </c>
      <c r="C67" s="76" t="e">
        <f>H53</f>
        <v>#DIV/0!</v>
      </c>
    </row>
    <row r="68" spans="2:4" x14ac:dyDescent="0.25">
      <c r="B68">
        <f>C54</f>
        <v>0</v>
      </c>
      <c r="C68" s="76" t="e">
        <f>H54</f>
        <v>#DIV/0!</v>
      </c>
    </row>
    <row r="69" spans="2:4" x14ac:dyDescent="0.25">
      <c r="B69">
        <f>C55</f>
        <v>0</v>
      </c>
      <c r="C69" s="76" t="e">
        <f>H55</f>
        <v>#DIV/0!</v>
      </c>
    </row>
    <row r="70" spans="2:4" x14ac:dyDescent="0.25">
      <c r="B70">
        <f>C57</f>
        <v>0</v>
      </c>
      <c r="C70" s="76" t="e">
        <f>H57</f>
        <v>#DIV/0!</v>
      </c>
    </row>
    <row r="71" spans="2:4" x14ac:dyDescent="0.25">
      <c r="B71">
        <f>C58</f>
        <v>0</v>
      </c>
      <c r="C71" s="76" t="e">
        <f>H58</f>
        <v>#DIV/0!</v>
      </c>
    </row>
    <row r="72" spans="2:4" x14ac:dyDescent="0.25">
      <c r="C72" s="76"/>
    </row>
    <row r="73" spans="2:4" x14ac:dyDescent="0.25">
      <c r="C73" s="76"/>
    </row>
    <row r="76" spans="2:4" x14ac:dyDescent="0.25">
      <c r="C76" s="76"/>
    </row>
  </sheetData>
  <mergeCells count="31">
    <mergeCell ref="B45:H45"/>
    <mergeCell ref="C3:C4"/>
    <mergeCell ref="E3:E4"/>
    <mergeCell ref="F3:F4"/>
    <mergeCell ref="G3:G4"/>
    <mergeCell ref="B5:B11"/>
    <mergeCell ref="C12:E12"/>
    <mergeCell ref="B13:B17"/>
    <mergeCell ref="C18:E18"/>
    <mergeCell ref="B19:B20"/>
    <mergeCell ref="C21:E21"/>
    <mergeCell ref="C22:E22"/>
    <mergeCell ref="H51:H52"/>
    <mergeCell ref="C46:D46"/>
    <mergeCell ref="E46:H50"/>
    <mergeCell ref="C47:D47"/>
    <mergeCell ref="C48:D48"/>
    <mergeCell ref="C49:D49"/>
    <mergeCell ref="C50:D50"/>
    <mergeCell ref="B51:B52"/>
    <mergeCell ref="C51:C52"/>
    <mergeCell ref="D51:D52"/>
    <mergeCell ref="E51:E52"/>
    <mergeCell ref="G51:G52"/>
    <mergeCell ref="C63:F63"/>
    <mergeCell ref="B53:B55"/>
    <mergeCell ref="C56:F56"/>
    <mergeCell ref="B57:B58"/>
    <mergeCell ref="C59:F59"/>
    <mergeCell ref="B60:B61"/>
    <mergeCell ref="C62:F6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B6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A38"/>
    </sheetView>
  </sheetViews>
  <sheetFormatPr defaultRowHeight="15" x14ac:dyDescent="0.25"/>
  <cols>
    <col min="1" max="1" width="4.140625" style="199" bestFit="1" customWidth="1"/>
    <col min="2" max="2" width="24.5703125" style="6" bestFit="1" customWidth="1"/>
    <col min="3" max="3" width="2.85546875" style="85" customWidth="1"/>
    <col min="4" max="4" width="2.85546875" style="2" customWidth="1"/>
    <col min="5" max="14" width="2.85546875" style="3" customWidth="1"/>
    <col min="15" max="15" width="2.85546875" style="4" customWidth="1"/>
    <col min="16" max="16" width="2.85546875" style="2" customWidth="1"/>
    <col min="17" max="26" width="2.85546875" style="3" customWidth="1"/>
    <col min="27" max="27" width="2.85546875" style="4" customWidth="1"/>
  </cols>
  <sheetData>
    <row r="1" spans="1:28" x14ac:dyDescent="0.25">
      <c r="A1" s="405" t="s">
        <v>0</v>
      </c>
      <c r="B1" s="406" t="s">
        <v>1</v>
      </c>
      <c r="C1" s="83"/>
      <c r="D1" s="407" t="s">
        <v>2</v>
      </c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9"/>
      <c r="P1" s="410" t="s">
        <v>3</v>
      </c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2"/>
    </row>
    <row r="2" spans="1:28" x14ac:dyDescent="0.25">
      <c r="A2" s="405"/>
      <c r="B2" s="406"/>
      <c r="C2" s="403">
        <v>2016</v>
      </c>
      <c r="D2" s="402"/>
      <c r="E2" s="404"/>
      <c r="F2" s="413">
        <v>2017</v>
      </c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01">
        <v>2018</v>
      </c>
      <c r="S2" s="402"/>
      <c r="T2" s="402"/>
      <c r="U2" s="402"/>
      <c r="V2" s="402"/>
      <c r="W2" s="402"/>
      <c r="X2" s="402"/>
      <c r="Y2" s="402"/>
      <c r="Z2" s="402"/>
      <c r="AA2" s="402"/>
      <c r="AB2" s="13"/>
    </row>
    <row r="3" spans="1:28" x14ac:dyDescent="0.25">
      <c r="A3" s="405"/>
      <c r="B3" s="406"/>
      <c r="C3" s="84">
        <v>10</v>
      </c>
      <c r="D3" s="2">
        <v>11</v>
      </c>
      <c r="E3" s="3">
        <v>12</v>
      </c>
      <c r="F3" s="3">
        <v>1</v>
      </c>
      <c r="G3" s="3">
        <v>2</v>
      </c>
      <c r="H3" s="3">
        <v>3</v>
      </c>
      <c r="I3" s="3">
        <v>4</v>
      </c>
      <c r="J3" s="3">
        <v>5</v>
      </c>
      <c r="K3" s="3">
        <v>6</v>
      </c>
      <c r="L3" s="3">
        <v>7</v>
      </c>
      <c r="M3" s="3">
        <v>8</v>
      </c>
      <c r="N3" s="3">
        <v>9</v>
      </c>
      <c r="O3" s="4">
        <v>10</v>
      </c>
      <c r="P3" s="2">
        <v>11</v>
      </c>
      <c r="Q3" s="3">
        <v>12</v>
      </c>
      <c r="R3" s="3">
        <v>1</v>
      </c>
      <c r="S3" s="3">
        <v>2</v>
      </c>
      <c r="T3" s="3">
        <v>3</v>
      </c>
      <c r="U3" s="3">
        <v>4</v>
      </c>
      <c r="V3" s="3">
        <v>5</v>
      </c>
      <c r="W3" s="3">
        <v>6</v>
      </c>
      <c r="X3" s="3">
        <v>7</v>
      </c>
      <c r="Y3" s="3">
        <v>8</v>
      </c>
      <c r="Z3" s="3">
        <v>9</v>
      </c>
      <c r="AA3" s="4">
        <v>10</v>
      </c>
    </row>
    <row r="4" spans="1:28" x14ac:dyDescent="0.25">
      <c r="A4" s="199">
        <v>0</v>
      </c>
      <c r="B4" s="324"/>
      <c r="C4" s="86"/>
      <c r="D4" s="81"/>
      <c r="E4" s="82"/>
      <c r="F4" s="82"/>
      <c r="G4" s="82"/>
      <c r="H4" s="82"/>
      <c r="I4" s="82"/>
      <c r="J4" s="82"/>
      <c r="K4" s="82"/>
      <c r="L4" s="82"/>
      <c r="M4" s="82"/>
      <c r="N4" s="82"/>
      <c r="O4" s="293"/>
      <c r="P4" s="81"/>
      <c r="Q4" s="82"/>
      <c r="R4" s="82"/>
      <c r="S4" s="82"/>
      <c r="T4" s="82"/>
      <c r="U4" s="82"/>
      <c r="V4" s="82"/>
      <c r="W4" s="82"/>
      <c r="X4" s="82"/>
      <c r="Y4" s="82"/>
      <c r="Z4" s="82"/>
      <c r="AA4" s="293"/>
    </row>
    <row r="5" spans="1:28" x14ac:dyDescent="0.25">
      <c r="B5" s="324"/>
      <c r="C5" s="86"/>
      <c r="D5" s="81"/>
      <c r="E5" s="82"/>
      <c r="F5" s="82"/>
      <c r="G5" s="82"/>
      <c r="H5" s="82"/>
      <c r="I5" s="82"/>
      <c r="J5" s="82"/>
      <c r="K5" s="82"/>
      <c r="L5" s="82"/>
      <c r="M5" s="82"/>
      <c r="N5" s="82"/>
      <c r="O5" s="293"/>
      <c r="P5" s="81"/>
      <c r="Q5" s="82"/>
      <c r="R5" s="82"/>
      <c r="S5" s="82"/>
      <c r="T5" s="82"/>
      <c r="U5" s="82"/>
      <c r="V5" s="82"/>
      <c r="W5" s="82"/>
      <c r="X5" s="82"/>
      <c r="Y5" s="82"/>
      <c r="Z5" s="82"/>
      <c r="AA5" s="293"/>
    </row>
    <row r="6" spans="1:28" x14ac:dyDescent="0.25">
      <c r="A6" s="199">
        <v>1</v>
      </c>
      <c r="B6" s="324"/>
      <c r="C6" s="86"/>
      <c r="D6" s="81"/>
      <c r="E6" s="82"/>
      <c r="F6" s="82"/>
      <c r="G6" s="82"/>
      <c r="H6" s="82"/>
      <c r="I6" s="82"/>
      <c r="J6" s="82"/>
      <c r="K6" s="82"/>
      <c r="L6" s="82"/>
      <c r="M6" s="82"/>
      <c r="N6" s="82"/>
      <c r="O6" s="293"/>
      <c r="P6" s="81"/>
      <c r="Q6" s="82"/>
      <c r="R6" s="82"/>
      <c r="S6" s="82"/>
      <c r="T6" s="82"/>
      <c r="U6" s="82"/>
      <c r="V6" s="82"/>
      <c r="W6" s="82"/>
      <c r="X6" s="82"/>
      <c r="Y6" s="82"/>
      <c r="Z6" s="82"/>
      <c r="AA6" s="293"/>
    </row>
    <row r="7" spans="1:28" s="80" customFormat="1" x14ac:dyDescent="0.25">
      <c r="A7" s="78" t="s">
        <v>4</v>
      </c>
      <c r="B7" s="325"/>
      <c r="C7" s="294"/>
      <c r="D7" s="91"/>
      <c r="E7" s="87"/>
      <c r="F7" s="87"/>
      <c r="G7" s="87"/>
      <c r="H7" s="87"/>
      <c r="I7" s="87"/>
      <c r="J7" s="87"/>
      <c r="K7" s="87"/>
      <c r="L7" s="87"/>
      <c r="M7" s="87"/>
      <c r="N7" s="87"/>
      <c r="O7" s="295"/>
      <c r="P7" s="91"/>
      <c r="Q7" s="87"/>
      <c r="R7" s="87"/>
      <c r="S7" s="87"/>
      <c r="T7" s="87"/>
      <c r="U7" s="87"/>
      <c r="V7" s="87"/>
      <c r="W7" s="87"/>
      <c r="X7" s="87"/>
      <c r="Y7" s="87"/>
      <c r="Z7" s="87"/>
      <c r="AA7" s="295"/>
    </row>
    <row r="8" spans="1:28" s="80" customFormat="1" x14ac:dyDescent="0.25">
      <c r="A8" s="78" t="s">
        <v>5</v>
      </c>
      <c r="B8" s="325"/>
      <c r="C8" s="294"/>
      <c r="D8" s="91"/>
      <c r="E8" s="87"/>
      <c r="F8" s="87"/>
      <c r="G8" s="87"/>
      <c r="H8" s="87"/>
      <c r="I8" s="87"/>
      <c r="J8" s="87"/>
      <c r="K8" s="87"/>
      <c r="L8" s="87"/>
      <c r="M8" s="87"/>
      <c r="N8" s="87"/>
      <c r="O8" s="295"/>
      <c r="P8" s="91"/>
      <c r="Q8" s="87"/>
      <c r="R8" s="87"/>
      <c r="S8" s="87"/>
      <c r="T8" s="87"/>
      <c r="U8" s="87"/>
      <c r="V8" s="87"/>
      <c r="W8" s="87"/>
      <c r="X8" s="87"/>
      <c r="Y8" s="87"/>
      <c r="Z8" s="87"/>
      <c r="AA8" s="295"/>
    </row>
    <row r="9" spans="1:28" s="80" customFormat="1" x14ac:dyDescent="0.25">
      <c r="A9" s="78" t="s">
        <v>6</v>
      </c>
      <c r="B9" s="325"/>
      <c r="C9" s="294"/>
      <c r="D9" s="91"/>
      <c r="E9" s="87"/>
      <c r="F9" s="87"/>
      <c r="G9" s="87"/>
      <c r="H9" s="87"/>
      <c r="I9" s="87"/>
      <c r="J9" s="87"/>
      <c r="K9" s="87"/>
      <c r="L9" s="87"/>
      <c r="M9" s="87"/>
      <c r="N9" s="87"/>
      <c r="O9" s="295"/>
      <c r="P9" s="91"/>
      <c r="Q9" s="87"/>
      <c r="R9" s="87"/>
      <c r="S9" s="87"/>
      <c r="T9" s="87"/>
      <c r="U9" s="87"/>
      <c r="V9" s="87"/>
      <c r="W9" s="87"/>
      <c r="X9" s="87"/>
      <c r="Y9" s="87"/>
      <c r="Z9" s="87"/>
      <c r="AA9" s="295"/>
    </row>
    <row r="10" spans="1:28" s="80" customFormat="1" x14ac:dyDescent="0.25">
      <c r="A10" s="78" t="s">
        <v>7</v>
      </c>
      <c r="B10" s="325"/>
      <c r="C10" s="294"/>
      <c r="D10" s="91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295"/>
      <c r="P10" s="91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295"/>
    </row>
    <row r="11" spans="1:28" s="80" customFormat="1" x14ac:dyDescent="0.25">
      <c r="A11" s="78" t="s">
        <v>80</v>
      </c>
      <c r="B11" s="325"/>
      <c r="C11" s="294"/>
      <c r="D11" s="91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295"/>
      <c r="P11" s="91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295"/>
    </row>
    <row r="12" spans="1:28" x14ac:dyDescent="0.25">
      <c r="A12" s="78" t="s">
        <v>180</v>
      </c>
      <c r="B12" s="325"/>
      <c r="C12" s="86"/>
      <c r="D12" s="81"/>
      <c r="E12" s="82"/>
      <c r="F12" s="82"/>
      <c r="G12" s="82"/>
      <c r="H12" s="82"/>
      <c r="I12" s="87"/>
      <c r="J12" s="82"/>
      <c r="K12" s="82"/>
      <c r="L12" s="82"/>
      <c r="M12" s="82"/>
      <c r="N12" s="82"/>
      <c r="O12" s="293"/>
      <c r="P12" s="81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293"/>
    </row>
    <row r="13" spans="1:28" x14ac:dyDescent="0.25">
      <c r="B13" s="324"/>
      <c r="C13" s="86"/>
      <c r="D13" s="81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293"/>
      <c r="P13" s="81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293"/>
    </row>
    <row r="14" spans="1:28" x14ac:dyDescent="0.25">
      <c r="A14" s="199">
        <v>2</v>
      </c>
      <c r="B14" s="324"/>
      <c r="C14" s="86"/>
      <c r="D14" s="81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293"/>
      <c r="P14" s="81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293"/>
    </row>
    <row r="15" spans="1:28" s="80" customFormat="1" x14ac:dyDescent="0.25">
      <c r="A15" s="78" t="s">
        <v>8</v>
      </c>
      <c r="B15" s="325"/>
      <c r="C15" s="294"/>
      <c r="D15" s="91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295"/>
      <c r="P15" s="91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295"/>
    </row>
    <row r="16" spans="1:28" s="80" customFormat="1" x14ac:dyDescent="0.25">
      <c r="A16" s="78" t="s">
        <v>9</v>
      </c>
      <c r="B16" s="325"/>
      <c r="C16" s="294"/>
      <c r="D16" s="91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295"/>
      <c r="P16" s="91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295"/>
    </row>
    <row r="17" spans="1:27" s="80" customFormat="1" x14ac:dyDescent="0.25">
      <c r="A17" s="78" t="s">
        <v>10</v>
      </c>
      <c r="B17" s="325"/>
      <c r="C17" s="294"/>
      <c r="D17" s="91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295"/>
      <c r="P17" s="91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295"/>
    </row>
    <row r="18" spans="1:27" x14ac:dyDescent="0.25">
      <c r="B18" s="324"/>
      <c r="C18" s="86"/>
      <c r="D18" s="81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293"/>
      <c r="P18" s="81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293"/>
    </row>
    <row r="19" spans="1:27" x14ac:dyDescent="0.25">
      <c r="A19" s="199">
        <v>3</v>
      </c>
      <c r="B19" s="324"/>
      <c r="C19" s="86"/>
      <c r="D19" s="81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293"/>
      <c r="P19" s="81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293"/>
    </row>
    <row r="20" spans="1:27" s="80" customFormat="1" x14ac:dyDescent="0.25">
      <c r="A20" s="78" t="s">
        <v>12</v>
      </c>
      <c r="B20" s="325"/>
      <c r="C20" s="294"/>
      <c r="D20" s="91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295"/>
      <c r="P20" s="91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295"/>
    </row>
    <row r="21" spans="1:27" s="80" customFormat="1" x14ac:dyDescent="0.25">
      <c r="A21" s="78" t="s">
        <v>13</v>
      </c>
      <c r="B21" s="325"/>
      <c r="C21" s="294"/>
      <c r="D21" s="91"/>
      <c r="E21" s="87"/>
      <c r="F21" s="87"/>
      <c r="G21" s="87"/>
      <c r="H21" s="87"/>
      <c r="I21" s="87"/>
      <c r="J21" s="87"/>
      <c r="K21" s="92"/>
      <c r="L21" s="296"/>
      <c r="M21" s="92"/>
      <c r="N21" s="92"/>
      <c r="O21" s="295"/>
      <c r="P21" s="91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295"/>
    </row>
    <row r="22" spans="1:27" s="80" customFormat="1" x14ac:dyDescent="0.25">
      <c r="A22" s="78" t="s">
        <v>14</v>
      </c>
      <c r="B22" s="325"/>
      <c r="C22" s="294"/>
      <c r="D22" s="91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295"/>
      <c r="P22" s="91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295"/>
    </row>
    <row r="23" spans="1:27" s="80" customFormat="1" x14ac:dyDescent="0.25">
      <c r="A23" s="78" t="s">
        <v>82</v>
      </c>
      <c r="B23" s="325"/>
      <c r="C23" s="294"/>
      <c r="D23" s="91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297"/>
      <c r="P23" s="93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295"/>
    </row>
    <row r="24" spans="1:27" x14ac:dyDescent="0.25">
      <c r="B24" s="324"/>
      <c r="C24" s="86"/>
      <c r="D24" s="81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293"/>
      <c r="P24" s="81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293"/>
    </row>
    <row r="25" spans="1:27" ht="33.75" customHeight="1" x14ac:dyDescent="0.25">
      <c r="A25" s="199">
        <v>4</v>
      </c>
      <c r="B25" s="324"/>
      <c r="C25" s="86"/>
      <c r="D25" s="81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293"/>
      <c r="P25" s="81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293"/>
    </row>
    <row r="26" spans="1:27" s="80" customFormat="1" x14ac:dyDescent="0.25">
      <c r="A26" s="78" t="s">
        <v>15</v>
      </c>
      <c r="B26" s="325"/>
      <c r="C26" s="294"/>
      <c r="D26" s="91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295"/>
      <c r="P26" s="91"/>
      <c r="Q26" s="87"/>
      <c r="R26" s="91"/>
      <c r="S26" s="87"/>
      <c r="T26" s="87"/>
      <c r="U26" s="87"/>
      <c r="V26" s="87"/>
      <c r="W26" s="87"/>
      <c r="X26" s="87"/>
      <c r="Y26" s="87"/>
      <c r="Z26" s="87"/>
      <c r="AA26" s="295"/>
    </row>
    <row r="27" spans="1:27" s="80" customFormat="1" x14ac:dyDescent="0.25">
      <c r="A27" s="78" t="s">
        <v>16</v>
      </c>
      <c r="B27" s="325"/>
      <c r="C27" s="294"/>
      <c r="D27" s="91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295"/>
      <c r="P27" s="91"/>
      <c r="Q27" s="87"/>
      <c r="R27" s="91"/>
      <c r="S27" s="87"/>
      <c r="T27" s="87"/>
      <c r="U27" s="87"/>
      <c r="V27" s="87"/>
      <c r="W27" s="87"/>
      <c r="X27" s="87"/>
      <c r="Y27" s="87"/>
      <c r="Z27" s="87"/>
      <c r="AA27" s="295"/>
    </row>
    <row r="28" spans="1:27" s="80" customFormat="1" x14ac:dyDescent="0.25">
      <c r="A28" s="78"/>
      <c r="B28" s="325"/>
      <c r="C28" s="294"/>
      <c r="D28" s="91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295"/>
      <c r="P28" s="81"/>
      <c r="Q28" s="82"/>
      <c r="R28" s="91"/>
      <c r="S28" s="87"/>
      <c r="T28" s="87"/>
      <c r="U28" s="87"/>
      <c r="V28" s="87"/>
      <c r="W28" s="87"/>
      <c r="X28" s="87"/>
      <c r="Y28" s="87"/>
      <c r="Z28" s="87"/>
      <c r="AA28" s="295"/>
    </row>
    <row r="29" spans="1:27" s="239" customFormat="1" x14ac:dyDescent="0.25">
      <c r="A29" s="238" t="s">
        <v>185</v>
      </c>
      <c r="B29" s="326"/>
      <c r="C29" s="327"/>
      <c r="D29" s="328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30"/>
      <c r="P29" s="81"/>
      <c r="Q29" s="82"/>
      <c r="R29" s="87"/>
      <c r="S29" s="87"/>
      <c r="T29" s="329"/>
      <c r="U29" s="329"/>
      <c r="V29" s="329"/>
      <c r="W29" s="329"/>
      <c r="X29" s="329"/>
      <c r="Y29" s="329"/>
      <c r="Z29" s="329"/>
      <c r="AA29" s="330"/>
    </row>
    <row r="30" spans="1:27" x14ac:dyDescent="0.25">
      <c r="B30" s="324"/>
      <c r="C30" s="86"/>
      <c r="D30" s="81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293"/>
      <c r="P30" s="81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293"/>
    </row>
    <row r="31" spans="1:27" ht="60.75" customHeight="1" x14ac:dyDescent="0.25">
      <c r="A31" s="199">
        <v>6</v>
      </c>
      <c r="B31" s="324"/>
      <c r="C31" s="86"/>
      <c r="D31" s="81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293"/>
      <c r="P31" s="81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293"/>
    </row>
    <row r="32" spans="1:27" s="80" customFormat="1" x14ac:dyDescent="0.25">
      <c r="A32" s="78" t="s">
        <v>186</v>
      </c>
      <c r="B32" s="325"/>
      <c r="C32" s="294"/>
      <c r="D32" s="91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295"/>
      <c r="P32" s="91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331"/>
    </row>
    <row r="33" spans="1:27" s="80" customFormat="1" x14ac:dyDescent="0.25">
      <c r="A33" s="78" t="s">
        <v>187</v>
      </c>
      <c r="B33" s="325"/>
      <c r="C33" s="294"/>
      <c r="D33" s="91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295"/>
      <c r="P33" s="91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331"/>
    </row>
    <row r="34" spans="1:27" s="80" customFormat="1" x14ac:dyDescent="0.25">
      <c r="A34" s="78" t="s">
        <v>188</v>
      </c>
      <c r="B34" s="325"/>
      <c r="C34" s="294"/>
      <c r="D34" s="91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295"/>
      <c r="P34" s="91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331"/>
    </row>
    <row r="35" spans="1:27" s="80" customFormat="1" x14ac:dyDescent="0.25">
      <c r="A35" s="78" t="s">
        <v>189</v>
      </c>
      <c r="B35" s="325"/>
      <c r="C35" s="294"/>
      <c r="D35" s="91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295"/>
      <c r="P35" s="91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331"/>
    </row>
    <row r="36" spans="1:27" s="80" customFormat="1" x14ac:dyDescent="0.25">
      <c r="A36" s="78" t="s">
        <v>190</v>
      </c>
      <c r="B36" s="325"/>
      <c r="C36" s="294"/>
      <c r="D36" s="91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295"/>
      <c r="P36" s="91"/>
      <c r="Q36" s="87"/>
      <c r="R36" s="87"/>
      <c r="S36" s="87"/>
      <c r="T36" s="87"/>
      <c r="U36" s="87"/>
      <c r="V36" s="87"/>
      <c r="W36" s="87"/>
      <c r="X36" s="87"/>
      <c r="Y36" s="87"/>
      <c r="Z36" s="297"/>
      <c r="AA36" s="293"/>
    </row>
    <row r="37" spans="1:27" x14ac:dyDescent="0.25">
      <c r="B37" s="324"/>
      <c r="C37" s="86"/>
      <c r="D37" s="81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293"/>
      <c r="P37" s="81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293"/>
    </row>
    <row r="38" spans="1:27" x14ac:dyDescent="0.25">
      <c r="A38" s="199">
        <v>7</v>
      </c>
      <c r="B38" s="324"/>
      <c r="C38" s="86"/>
      <c r="D38" s="81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293"/>
      <c r="P38" s="81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331"/>
    </row>
    <row r="39" spans="1:27" x14ac:dyDescent="0.25">
      <c r="B39" s="324"/>
      <c r="C39" s="86"/>
      <c r="D39" s="81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293"/>
      <c r="P39" s="81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293"/>
    </row>
    <row r="40" spans="1:27" x14ac:dyDescent="0.25">
      <c r="B40" s="332"/>
      <c r="C40" s="333"/>
      <c r="D40" s="81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293"/>
      <c r="P40" s="81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293"/>
    </row>
    <row r="41" spans="1:27" x14ac:dyDescent="0.25">
      <c r="B41" s="324"/>
      <c r="C41" s="86"/>
      <c r="D41" s="81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293"/>
      <c r="P41" s="81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293"/>
    </row>
    <row r="42" spans="1:27" x14ac:dyDescent="0.25">
      <c r="B42" s="324"/>
      <c r="C42" s="86"/>
      <c r="D42" s="81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293"/>
      <c r="P42" s="81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293"/>
    </row>
    <row r="43" spans="1:27" x14ac:dyDescent="0.25">
      <c r="B43" s="324"/>
      <c r="C43" s="86"/>
      <c r="D43" s="81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293"/>
      <c r="P43" s="81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293"/>
    </row>
    <row r="44" spans="1:27" x14ac:dyDescent="0.25">
      <c r="B44" s="324"/>
      <c r="C44" s="86"/>
      <c r="D44" s="81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293"/>
      <c r="P44" s="81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293"/>
    </row>
    <row r="45" spans="1:27" x14ac:dyDescent="0.25">
      <c r="B45" s="324"/>
      <c r="C45" s="86"/>
      <c r="D45" s="81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293"/>
      <c r="P45" s="81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293"/>
    </row>
    <row r="46" spans="1:27" x14ac:dyDescent="0.25">
      <c r="B46" s="324"/>
      <c r="C46" s="86"/>
      <c r="D46" s="81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293"/>
      <c r="P46" s="81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293"/>
    </row>
    <row r="47" spans="1:27" x14ac:dyDescent="0.25">
      <c r="B47" s="324"/>
      <c r="C47" s="86"/>
      <c r="D47" s="81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293"/>
      <c r="P47" s="81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293"/>
    </row>
    <row r="48" spans="1:27" x14ac:dyDescent="0.25">
      <c r="B48" s="324"/>
      <c r="C48" s="86"/>
      <c r="D48" s="81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293"/>
      <c r="P48" s="81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293"/>
    </row>
    <row r="49" spans="2:27" x14ac:dyDescent="0.25">
      <c r="B49" s="324"/>
      <c r="C49" s="86"/>
      <c r="D49" s="81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293"/>
      <c r="P49" s="81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293"/>
    </row>
    <row r="50" spans="2:27" x14ac:dyDescent="0.25">
      <c r="B50" s="324"/>
      <c r="C50" s="86"/>
      <c r="D50" s="81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293"/>
      <c r="P50" s="81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293"/>
    </row>
    <row r="51" spans="2:27" x14ac:dyDescent="0.25">
      <c r="B51" s="324"/>
      <c r="C51" s="86"/>
      <c r="D51" s="81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293"/>
      <c r="P51" s="81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293"/>
    </row>
    <row r="52" spans="2:27" x14ac:dyDescent="0.25">
      <c r="B52" s="324"/>
      <c r="C52" s="86"/>
      <c r="D52" s="81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293"/>
      <c r="P52" s="81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293"/>
    </row>
    <row r="53" spans="2:27" x14ac:dyDescent="0.25">
      <c r="B53" s="324"/>
      <c r="C53" s="86"/>
      <c r="D53" s="81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293"/>
      <c r="P53" s="81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293"/>
    </row>
    <row r="54" spans="2:27" x14ac:dyDescent="0.25">
      <c r="B54" s="324"/>
      <c r="C54" s="86"/>
      <c r="D54" s="81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293"/>
      <c r="P54" s="81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293"/>
    </row>
    <row r="55" spans="2:27" x14ac:dyDescent="0.25">
      <c r="B55" s="324"/>
      <c r="C55" s="86"/>
      <c r="D55" s="81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293"/>
      <c r="P55" s="81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293"/>
    </row>
    <row r="56" spans="2:27" x14ac:dyDescent="0.25">
      <c r="B56" s="324"/>
      <c r="C56" s="86"/>
      <c r="D56" s="81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293"/>
      <c r="P56" s="81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293"/>
    </row>
    <row r="57" spans="2:27" x14ac:dyDescent="0.25">
      <c r="B57" s="324"/>
      <c r="C57" s="86"/>
      <c r="D57" s="81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293"/>
      <c r="P57" s="81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293"/>
    </row>
    <row r="58" spans="2:27" x14ac:dyDescent="0.25">
      <c r="B58" s="324"/>
      <c r="C58" s="86"/>
      <c r="D58" s="81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293"/>
      <c r="P58" s="81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293"/>
    </row>
    <row r="59" spans="2:27" x14ac:dyDescent="0.25">
      <c r="B59" s="324"/>
      <c r="C59" s="86"/>
      <c r="D59" s="81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293"/>
      <c r="P59" s="81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293"/>
    </row>
    <row r="60" spans="2:27" x14ac:dyDescent="0.25">
      <c r="B60" s="324"/>
      <c r="C60" s="86"/>
      <c r="D60" s="81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293"/>
      <c r="P60" s="81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293"/>
    </row>
    <row r="61" spans="2:27" x14ac:dyDescent="0.25">
      <c r="B61" s="324"/>
      <c r="C61" s="86"/>
      <c r="D61" s="81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293"/>
      <c r="P61" s="81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293"/>
    </row>
    <row r="62" spans="2:27" x14ac:dyDescent="0.25">
      <c r="B62" s="324"/>
      <c r="C62" s="86"/>
      <c r="D62" s="81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293"/>
      <c r="P62" s="81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293"/>
    </row>
    <row r="63" spans="2:27" x14ac:dyDescent="0.25">
      <c r="B63" s="324"/>
      <c r="C63" s="86"/>
      <c r="D63" s="81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293"/>
      <c r="P63" s="81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293"/>
    </row>
    <row r="64" spans="2:27" x14ac:dyDescent="0.25">
      <c r="B64" s="324"/>
      <c r="C64" s="86"/>
      <c r="D64" s="81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293"/>
      <c r="P64" s="81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293"/>
    </row>
    <row r="65" spans="2:27" x14ac:dyDescent="0.25">
      <c r="B65" s="324"/>
      <c r="C65" s="86"/>
      <c r="D65" s="81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293"/>
      <c r="P65" s="81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293"/>
    </row>
    <row r="66" spans="2:27" x14ac:dyDescent="0.25">
      <c r="B66" s="324"/>
      <c r="C66" s="86"/>
      <c r="D66" s="81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293"/>
      <c r="P66" s="81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293"/>
    </row>
    <row r="67" spans="2:27" x14ac:dyDescent="0.25">
      <c r="B67" s="324"/>
      <c r="C67" s="86"/>
      <c r="D67" s="81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293"/>
      <c r="P67" s="81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293"/>
    </row>
    <row r="68" spans="2:27" x14ac:dyDescent="0.25">
      <c r="B68" s="324"/>
      <c r="C68" s="86"/>
      <c r="D68" s="81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293"/>
      <c r="P68" s="81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293"/>
    </row>
    <row r="69" spans="2:27" x14ac:dyDescent="0.25">
      <c r="B69" s="324"/>
      <c r="C69" s="86"/>
      <c r="D69" s="81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293"/>
      <c r="P69" s="81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293"/>
    </row>
  </sheetData>
  <mergeCells count="7">
    <mergeCell ref="A1:A3"/>
    <mergeCell ref="B1:B3"/>
    <mergeCell ref="D1:O1"/>
    <mergeCell ref="P1:AA1"/>
    <mergeCell ref="C2:E2"/>
    <mergeCell ref="F2:Q2"/>
    <mergeCell ref="R2:AA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2:M61"/>
  <sheetViews>
    <sheetView showGridLines="0" topLeftCell="A31" workbookViewId="0">
      <selection sqref="A1:I61"/>
    </sheetView>
  </sheetViews>
  <sheetFormatPr defaultRowHeight="15" x14ac:dyDescent="0.25"/>
  <cols>
    <col min="1" max="1" width="1.7109375" customWidth="1"/>
    <col min="2" max="2" width="10.42578125" customWidth="1"/>
    <col min="3" max="3" width="36.140625" bestFit="1" customWidth="1"/>
    <col min="4" max="6" width="11.85546875" customWidth="1"/>
    <col min="7" max="8" width="7.42578125" customWidth="1"/>
    <col min="9" max="9" width="1.7109375" customWidth="1"/>
    <col min="12" max="13" width="9.140625" style="16"/>
  </cols>
  <sheetData>
    <row r="2" spans="2:11" x14ac:dyDescent="0.25">
      <c r="B2" s="8" t="s">
        <v>24</v>
      </c>
      <c r="C2" s="201" t="s">
        <v>25</v>
      </c>
      <c r="D2" s="201" t="s">
        <v>26</v>
      </c>
      <c r="E2" s="201" t="s">
        <v>27</v>
      </c>
      <c r="F2" s="201" t="s">
        <v>28</v>
      </c>
    </row>
    <row r="3" spans="2:11" x14ac:dyDescent="0.25">
      <c r="B3" s="416" t="s">
        <v>29</v>
      </c>
      <c r="C3" s="10"/>
      <c r="D3" s="201" t="s">
        <v>30</v>
      </c>
      <c r="E3" s="201" t="s">
        <v>31</v>
      </c>
      <c r="F3" s="201" t="s">
        <v>32</v>
      </c>
    </row>
    <row r="4" spans="2:11" x14ac:dyDescent="0.25">
      <c r="B4" s="416"/>
      <c r="C4" s="418" t="s">
        <v>33</v>
      </c>
      <c r="D4" s="419"/>
      <c r="E4" s="419"/>
      <c r="F4" s="420"/>
    </row>
    <row r="5" spans="2:11" x14ac:dyDescent="0.25">
      <c r="B5" s="416"/>
      <c r="C5" s="334"/>
      <c r="D5" s="243"/>
      <c r="E5" s="240"/>
      <c r="F5" s="249">
        <f t="shared" ref="F5:F18" si="0">D5*E5</f>
        <v>0</v>
      </c>
      <c r="K5" s="244"/>
    </row>
    <row r="6" spans="2:11" x14ac:dyDescent="0.25">
      <c r="B6" s="416"/>
      <c r="C6" s="334"/>
      <c r="D6" s="243"/>
      <c r="E6" s="240"/>
      <c r="F6" s="249">
        <f t="shared" si="0"/>
        <v>0</v>
      </c>
      <c r="K6" s="244"/>
    </row>
    <row r="7" spans="2:11" x14ac:dyDescent="0.25">
      <c r="B7" s="416"/>
      <c r="C7" s="334"/>
      <c r="D7" s="243"/>
      <c r="E7" s="240"/>
      <c r="F7" s="249">
        <f t="shared" si="0"/>
        <v>0</v>
      </c>
    </row>
    <row r="8" spans="2:11" x14ac:dyDescent="0.25">
      <c r="B8" s="416"/>
      <c r="C8" s="334"/>
      <c r="D8" s="243"/>
      <c r="E8" s="240"/>
      <c r="F8" s="249">
        <f t="shared" si="0"/>
        <v>0</v>
      </c>
    </row>
    <row r="9" spans="2:11" x14ac:dyDescent="0.25">
      <c r="B9" s="416"/>
      <c r="C9" s="334"/>
      <c r="D9" s="243"/>
      <c r="E9" s="240"/>
      <c r="F9" s="249">
        <f t="shared" si="0"/>
        <v>0</v>
      </c>
    </row>
    <row r="10" spans="2:11" x14ac:dyDescent="0.25">
      <c r="B10" s="416"/>
      <c r="C10" s="334"/>
      <c r="D10" s="243"/>
      <c r="E10" s="240"/>
      <c r="F10" s="249">
        <f t="shared" si="0"/>
        <v>0</v>
      </c>
    </row>
    <row r="11" spans="2:11" x14ac:dyDescent="0.25">
      <c r="B11" s="416"/>
      <c r="C11" s="334"/>
      <c r="D11" s="243"/>
      <c r="E11" s="240"/>
      <c r="F11" s="249">
        <f t="shared" si="0"/>
        <v>0</v>
      </c>
    </row>
    <row r="12" spans="2:11" x14ac:dyDescent="0.25">
      <c r="B12" s="416"/>
      <c r="C12" s="334"/>
      <c r="D12" s="243"/>
      <c r="E12" s="240"/>
      <c r="F12" s="249">
        <f t="shared" si="0"/>
        <v>0</v>
      </c>
      <c r="K12" s="244"/>
    </row>
    <row r="13" spans="2:11" x14ac:dyDescent="0.25">
      <c r="B13" s="416"/>
      <c r="C13" s="334"/>
      <c r="D13" s="243"/>
      <c r="E13" s="240"/>
      <c r="F13" s="249">
        <f t="shared" si="0"/>
        <v>0</v>
      </c>
    </row>
    <row r="14" spans="2:11" x14ac:dyDescent="0.25">
      <c r="B14" s="416"/>
      <c r="C14" s="334"/>
      <c r="D14" s="243"/>
      <c r="E14" s="240"/>
      <c r="F14" s="249">
        <f t="shared" si="0"/>
        <v>0</v>
      </c>
    </row>
    <row r="15" spans="2:11" x14ac:dyDescent="0.25">
      <c r="B15" s="416"/>
      <c r="C15" s="334"/>
      <c r="D15" s="243"/>
      <c r="E15" s="240"/>
      <c r="F15" s="249">
        <f t="shared" si="0"/>
        <v>0</v>
      </c>
    </row>
    <row r="16" spans="2:11" x14ac:dyDescent="0.25">
      <c r="B16" s="416"/>
      <c r="C16" s="334"/>
      <c r="D16" s="243"/>
      <c r="E16" s="240"/>
      <c r="F16" s="249">
        <f t="shared" si="0"/>
        <v>0</v>
      </c>
    </row>
    <row r="17" spans="2:13" x14ac:dyDescent="0.25">
      <c r="B17" s="416"/>
      <c r="C17" s="334"/>
      <c r="D17" s="243"/>
      <c r="E17" s="240"/>
      <c r="F17" s="249">
        <f t="shared" si="0"/>
        <v>0</v>
      </c>
    </row>
    <row r="18" spans="2:13" x14ac:dyDescent="0.25">
      <c r="B18" s="416"/>
      <c r="C18" s="334"/>
      <c r="D18" s="243"/>
      <c r="E18" s="240"/>
      <c r="F18" s="249">
        <f t="shared" si="0"/>
        <v>0</v>
      </c>
    </row>
    <row r="19" spans="2:13" x14ac:dyDescent="0.25">
      <c r="B19" s="416"/>
      <c r="C19" s="8" t="s">
        <v>34</v>
      </c>
      <c r="D19" s="8">
        <f>SUM(D5:D18)</f>
        <v>0</v>
      </c>
      <c r="E19" s="8">
        <f>SUM(E5:E18)</f>
        <v>0</v>
      </c>
      <c r="F19" s="247">
        <f>SUM(F5:F18)</f>
        <v>0</v>
      </c>
    </row>
    <row r="20" spans="2:13" x14ac:dyDescent="0.25">
      <c r="B20" s="416"/>
      <c r="C20" s="421" t="s">
        <v>35</v>
      </c>
      <c r="D20" s="422"/>
      <c r="E20" s="422"/>
      <c r="F20" s="423"/>
    </row>
    <row r="21" spans="2:13" x14ac:dyDescent="0.25">
      <c r="B21" s="416"/>
      <c r="C21" s="334"/>
      <c r="D21" s="245"/>
      <c r="E21" s="241"/>
      <c r="F21" s="250">
        <f t="shared" ref="F21:F32" si="1">D21*E21</f>
        <v>0</v>
      </c>
    </row>
    <row r="22" spans="2:13" x14ac:dyDescent="0.25">
      <c r="B22" s="416"/>
      <c r="C22" s="334"/>
      <c r="D22" s="243"/>
      <c r="E22" s="242"/>
      <c r="F22" s="250">
        <f t="shared" si="1"/>
        <v>0</v>
      </c>
    </row>
    <row r="23" spans="2:13" x14ac:dyDescent="0.25">
      <c r="B23" s="416"/>
      <c r="C23" s="334"/>
      <c r="D23" s="243"/>
      <c r="E23" s="242"/>
      <c r="F23" s="250">
        <f t="shared" si="1"/>
        <v>0</v>
      </c>
    </row>
    <row r="24" spans="2:13" x14ac:dyDescent="0.25">
      <c r="B24" s="416"/>
      <c r="C24" s="334"/>
      <c r="D24" s="245"/>
      <c r="E24" s="241"/>
      <c r="F24" s="250">
        <f t="shared" si="1"/>
        <v>0</v>
      </c>
    </row>
    <row r="25" spans="2:13" x14ac:dyDescent="0.25">
      <c r="B25" s="416"/>
      <c r="C25" s="334"/>
      <c r="D25" s="245"/>
      <c r="E25" s="241"/>
      <c r="F25" s="250">
        <f t="shared" si="1"/>
        <v>0</v>
      </c>
      <c r="M25" s="246"/>
    </row>
    <row r="26" spans="2:13" x14ac:dyDescent="0.25">
      <c r="B26" s="416"/>
      <c r="C26" s="334"/>
      <c r="D26" s="243"/>
      <c r="E26" s="242"/>
      <c r="F26" s="250">
        <f t="shared" si="1"/>
        <v>0</v>
      </c>
    </row>
    <row r="27" spans="2:13" x14ac:dyDescent="0.25">
      <c r="B27" s="416"/>
      <c r="C27" s="334"/>
      <c r="D27" s="243"/>
      <c r="E27" s="242"/>
      <c r="F27" s="250">
        <f t="shared" si="1"/>
        <v>0</v>
      </c>
    </row>
    <row r="28" spans="2:13" x14ac:dyDescent="0.25">
      <c r="B28" s="416"/>
      <c r="C28" s="334"/>
      <c r="D28" s="243"/>
      <c r="E28" s="242"/>
      <c r="F28" s="250">
        <f t="shared" si="1"/>
        <v>0</v>
      </c>
    </row>
    <row r="29" spans="2:13" x14ac:dyDescent="0.25">
      <c r="B29" s="416"/>
      <c r="C29" s="334"/>
      <c r="D29" s="245"/>
      <c r="E29" s="241"/>
      <c r="F29" s="250">
        <f t="shared" si="1"/>
        <v>0</v>
      </c>
    </row>
    <row r="30" spans="2:13" x14ac:dyDescent="0.25">
      <c r="B30" s="416"/>
      <c r="C30" s="334"/>
      <c r="D30" s="243"/>
      <c r="E30" s="242"/>
      <c r="F30" s="250">
        <f t="shared" si="1"/>
        <v>0</v>
      </c>
    </row>
    <row r="31" spans="2:13" x14ac:dyDescent="0.25">
      <c r="B31" s="416"/>
      <c r="C31" s="334"/>
      <c r="D31" s="243"/>
      <c r="E31" s="242"/>
      <c r="F31" s="250">
        <f t="shared" si="1"/>
        <v>0</v>
      </c>
    </row>
    <row r="32" spans="2:13" x14ac:dyDescent="0.25">
      <c r="B32" s="416"/>
      <c r="C32" s="334"/>
      <c r="D32" s="243"/>
      <c r="E32" s="242"/>
      <c r="F32" s="250">
        <f t="shared" si="1"/>
        <v>0</v>
      </c>
    </row>
    <row r="33" spans="2:7" x14ac:dyDescent="0.25">
      <c r="B33" s="416"/>
      <c r="C33" s="8" t="s">
        <v>34</v>
      </c>
      <c r="D33" s="248">
        <f>SUM(D21:D32)</f>
        <v>0</v>
      </c>
      <c r="E33" s="88">
        <f>SUM(E21:E32)</f>
        <v>0</v>
      </c>
      <c r="F33" s="247">
        <f>SUM(F21:F32)</f>
        <v>0</v>
      </c>
    </row>
    <row r="34" spans="2:7" x14ac:dyDescent="0.25">
      <c r="B34" s="416" t="s">
        <v>36</v>
      </c>
      <c r="C34" s="421" t="s">
        <v>37</v>
      </c>
      <c r="D34" s="422"/>
      <c r="E34" s="422"/>
      <c r="F34" s="423"/>
    </row>
    <row r="35" spans="2:7" x14ac:dyDescent="0.25">
      <c r="B35" s="416"/>
      <c r="C35" s="334"/>
      <c r="D35" s="243"/>
      <c r="E35" s="240"/>
      <c r="F35" s="249">
        <f>D35*E35</f>
        <v>0</v>
      </c>
    </row>
    <row r="36" spans="2:7" x14ac:dyDescent="0.25">
      <c r="B36" s="416"/>
      <c r="C36" s="334"/>
      <c r="D36" s="243"/>
      <c r="E36" s="240"/>
      <c r="F36" s="249">
        <f>D36*E36</f>
        <v>0</v>
      </c>
    </row>
    <row r="37" spans="2:7" x14ac:dyDescent="0.25">
      <c r="B37" s="416"/>
      <c r="C37" s="334"/>
      <c r="D37" s="240"/>
      <c r="E37" s="240"/>
      <c r="F37" s="249">
        <f>D37*E37</f>
        <v>0</v>
      </c>
    </row>
    <row r="38" spans="2:7" x14ac:dyDescent="0.25">
      <c r="B38" s="416"/>
      <c r="C38" s="301"/>
      <c r="D38" s="240"/>
      <c r="E38" s="240"/>
      <c r="F38" s="249">
        <f>D38*E38</f>
        <v>0</v>
      </c>
    </row>
    <row r="39" spans="2:7" x14ac:dyDescent="0.25">
      <c r="B39" s="416"/>
      <c r="C39" s="8" t="s">
        <v>34</v>
      </c>
      <c r="D39" s="8">
        <f>SUM(D35:D38)</f>
        <v>0</v>
      </c>
      <c r="E39" s="8">
        <f t="shared" ref="E39:F39" si="2">SUM(E35:E38)</f>
        <v>0</v>
      </c>
      <c r="F39" s="247">
        <f t="shared" si="2"/>
        <v>0</v>
      </c>
    </row>
    <row r="40" spans="2:7" x14ac:dyDescent="0.25">
      <c r="B40" s="416"/>
      <c r="C40" s="421" t="s">
        <v>38</v>
      </c>
      <c r="D40" s="422"/>
      <c r="E40" s="422"/>
      <c r="F40" s="423"/>
    </row>
    <row r="41" spans="2:7" x14ac:dyDescent="0.25">
      <c r="B41" s="416"/>
      <c r="C41" s="334"/>
      <c r="D41" s="240"/>
      <c r="E41" s="240"/>
      <c r="F41" s="249">
        <f>D41*E41</f>
        <v>0</v>
      </c>
    </row>
    <row r="42" spans="2:7" x14ac:dyDescent="0.25">
      <c r="B42" s="416"/>
      <c r="C42" s="334"/>
      <c r="D42" s="240"/>
      <c r="E42" s="240"/>
      <c r="F42" s="249">
        <f>D42*E42</f>
        <v>0</v>
      </c>
    </row>
    <row r="43" spans="2:7" x14ac:dyDescent="0.25">
      <c r="B43" s="416"/>
      <c r="C43" s="334"/>
      <c r="D43" s="240"/>
      <c r="E43" s="240"/>
      <c r="F43" s="249">
        <f>D43*E43</f>
        <v>0</v>
      </c>
    </row>
    <row r="44" spans="2:7" x14ac:dyDescent="0.25">
      <c r="B44" s="416"/>
      <c r="C44" s="334"/>
      <c r="D44" s="240"/>
      <c r="E44" s="240"/>
      <c r="F44" s="249">
        <f>D44*E44</f>
        <v>0</v>
      </c>
    </row>
    <row r="45" spans="2:7" x14ac:dyDescent="0.25">
      <c r="B45" s="416"/>
      <c r="C45" s="302"/>
      <c r="D45" s="240"/>
      <c r="E45" s="240"/>
      <c r="F45" s="249">
        <f>D45*E45</f>
        <v>0</v>
      </c>
    </row>
    <row r="46" spans="2:7" x14ac:dyDescent="0.25">
      <c r="B46" s="416"/>
      <c r="C46" s="8" t="s">
        <v>34</v>
      </c>
      <c r="D46" s="8">
        <f>SUM(D41:D45)</f>
        <v>0</v>
      </c>
      <c r="E46" s="8">
        <f>SUM(E41:E45)</f>
        <v>0</v>
      </c>
      <c r="F46" s="247">
        <f>SUM(F41:F45)</f>
        <v>0</v>
      </c>
    </row>
    <row r="47" spans="2:7" x14ac:dyDescent="0.25">
      <c r="B47" s="414"/>
      <c r="C47" s="414"/>
      <c r="D47" s="415"/>
      <c r="E47" s="415"/>
      <c r="F47" s="415"/>
    </row>
    <row r="48" spans="2:7" x14ac:dyDescent="0.25">
      <c r="B48" s="416" t="s">
        <v>39</v>
      </c>
      <c r="C48" s="8" t="s">
        <v>40</v>
      </c>
      <c r="D48" s="11"/>
      <c r="E48" s="90"/>
      <c r="F48" s="247">
        <f>F19+F33</f>
        <v>0</v>
      </c>
      <c r="G48" s="13"/>
    </row>
    <row r="49" spans="2:8" x14ac:dyDescent="0.25">
      <c r="B49" s="416"/>
      <c r="C49" s="8" t="s">
        <v>41</v>
      </c>
      <c r="D49" s="11"/>
      <c r="E49" s="12"/>
      <c r="F49" s="247">
        <f>F39+F46</f>
        <v>0</v>
      </c>
    </row>
    <row r="50" spans="2:8" x14ac:dyDescent="0.25">
      <c r="B50" s="416"/>
      <c r="C50" s="8" t="s">
        <v>42</v>
      </c>
      <c r="D50" s="14"/>
      <c r="E50" s="15"/>
      <c r="F50" s="247">
        <f>F48+F49</f>
        <v>0</v>
      </c>
    </row>
    <row r="51" spans="2:8" x14ac:dyDescent="0.25">
      <c r="B51" s="417" t="s">
        <v>43</v>
      </c>
      <c r="C51" s="417"/>
      <c r="D51" s="417"/>
      <c r="E51" s="417"/>
      <c r="F51" s="417"/>
      <c r="G51" s="417"/>
      <c r="H51" s="417"/>
    </row>
    <row r="52" spans="2:8" x14ac:dyDescent="0.25">
      <c r="B52" s="417" t="s">
        <v>44</v>
      </c>
      <c r="C52" s="417"/>
      <c r="D52" s="417"/>
      <c r="E52" s="417"/>
      <c r="F52" s="417"/>
      <c r="G52" s="417"/>
      <c r="H52" s="417"/>
    </row>
    <row r="53" spans="2:8" x14ac:dyDescent="0.25">
      <c r="B53" t="s">
        <v>45</v>
      </c>
    </row>
    <row r="54" spans="2:8" x14ac:dyDescent="0.25">
      <c r="B54" t="s">
        <v>46</v>
      </c>
    </row>
    <row r="56" spans="2:8" x14ac:dyDescent="0.25">
      <c r="B56" t="s">
        <v>47</v>
      </c>
    </row>
    <row r="57" spans="2:8" x14ac:dyDescent="0.25">
      <c r="B57" t="s">
        <v>48</v>
      </c>
    </row>
    <row r="58" spans="2:8" x14ac:dyDescent="0.25">
      <c r="B58" t="s">
        <v>49</v>
      </c>
    </row>
    <row r="59" spans="2:8" x14ac:dyDescent="0.25">
      <c r="B59" t="s">
        <v>50</v>
      </c>
    </row>
    <row r="60" spans="2:8" x14ac:dyDescent="0.25">
      <c r="B60" t="s">
        <v>51</v>
      </c>
    </row>
    <row r="61" spans="2:8" x14ac:dyDescent="0.25">
      <c r="B61" t="s">
        <v>52</v>
      </c>
    </row>
  </sheetData>
  <sortState ref="C41:H45">
    <sortCondition ref="H41:H45"/>
  </sortState>
  <mergeCells count="10">
    <mergeCell ref="B47:F47"/>
    <mergeCell ref="B48:B50"/>
    <mergeCell ref="B51:H51"/>
    <mergeCell ref="B52:H52"/>
    <mergeCell ref="B3:B33"/>
    <mergeCell ref="C4:F4"/>
    <mergeCell ref="C20:F20"/>
    <mergeCell ref="B34:B46"/>
    <mergeCell ref="C34:F34"/>
    <mergeCell ref="C40:F4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2</vt:i4>
      </vt:variant>
    </vt:vector>
  </HeadingPairs>
  <TitlesOfParts>
    <vt:vector size="13" baseType="lpstr">
      <vt:lpstr>Vstupy, výstupy biomasy</vt:lpstr>
      <vt:lpstr>Aktivity,časový plán</vt:lpstr>
      <vt:lpstr>SWOT</vt:lpstr>
      <vt:lpstr>Rozpočet a financování</vt:lpstr>
      <vt:lpstr>Cash flow</vt:lpstr>
      <vt:lpstr>Efektivnost</vt:lpstr>
      <vt:lpstr>Vstupy, výstupy biomasy (2)</vt:lpstr>
      <vt:lpstr>Aktivity,časový plán (2)</vt:lpstr>
      <vt:lpstr>SWOT (2)</vt:lpstr>
      <vt:lpstr>Rozpočet a financování (2)</vt:lpstr>
      <vt:lpstr>Cash flow (2)</vt:lpstr>
      <vt:lpstr>'Vstupy, výstupy biomasy'!_Toc3013291</vt:lpstr>
      <vt:lpstr>'Vstupy, výstupy biomasy (2)'!_Toc3013291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2016-08-29T19:21:39Z</dcterms:modified>
</cp:coreProperties>
</file>